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g" ContentType="image/jpe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charts/style1.xml" ContentType="application/vnd.ms-office.chartstyle+xml"/>
  <Override PartName="/xl/charts/chart10.xml" ContentType="application/vnd.openxmlformats-officedocument.drawingml.chart+xml"/>
  <Override PartName="/xl/charts/colors2.xml" ContentType="application/vnd.ms-office.chartcolorstyle+xml"/>
  <Override PartName="/xl/charts/style2.xml" ContentType="application/vnd.ms-office.chartstyle+xml"/>
  <Override PartName="/xl/charts/chart9.xml" ContentType="application/vnd.openxmlformats-officedocument.drawingml.char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6.xml" ContentType="application/vnd.openxmlformats-officedocument.drawingml.chart+xml"/>
  <Override PartName="/xl/charts/colors1.xml" ContentType="application/vnd.ms-office.chartcolorstyle+xml"/>
  <Override PartName="/xl/charts/chart4.xml" ContentType="application/vnd.openxmlformats-officedocument.drawingml.chart+xml"/>
  <Override PartName="/xl/charts/chart3.xml" ContentType="application/vnd.openxmlformats-officedocument.drawingml.chart+xml"/>
  <Override PartName="/xl/charts/chart5.xml" ContentType="application/vnd.openxmlformats-officedocument.drawingml.chart+xml"/>
  <Override PartName="/xl/charts/chart1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  <Override PartName="/xl/charts/chart1.xml" ContentType="application/vnd.openxmlformats-officedocument.drawingml.chart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1"/>
  </bookViews>
  <sheets>
    <sheet name="JULIO 2023" sheetId="1" state="visible" r:id="rId1"/>
    <sheet name="QUEJAS POAIV" sheetId="2" state="visible" r:id="rId2"/>
    <sheet name="TIPO DOCUMENTAL" sheetId="3" state="visible" r:id="rId3"/>
  </sheets>
  <calcPr/>
</workbook>
</file>

<file path=xl/sharedStrings.xml><?xml version="1.0" encoding="utf-8"?>
<sst xmlns="http://schemas.openxmlformats.org/spreadsheetml/2006/main" count="175" uniqueCount="175">
  <si>
    <t xml:space="preserve">RAZON SOCIAL</t>
  </si>
  <si>
    <t xml:space="preserve">FECHA ACTUALIZACIÓN</t>
  </si>
  <si>
    <t xml:space="preserve">SECRETARIA DE EDUCACION DE NARIÑO</t>
  </si>
  <si>
    <t>TELEFONO</t>
  </si>
  <si>
    <t>DIRECCION</t>
  </si>
  <si>
    <t xml:space="preserve">PÁGINA  WEB</t>
  </si>
  <si>
    <t xml:space="preserve">(2) 7333737</t>
  </si>
  <si>
    <t xml:space="preserve">Carrera 42 B No. 18 A 85 Pandiaco</t>
  </si>
  <si>
    <t>www.sednarino.gov.co</t>
  </si>
  <si>
    <t xml:space="preserve">NOMBRE SECRETARIO(A) DE EDUCACION</t>
  </si>
  <si>
    <t xml:space="preserve">CORREO ELECTRONICO</t>
  </si>
  <si>
    <t xml:space="preserve">TELEFONO DIRECTO Y CELULAR</t>
  </si>
  <si>
    <t xml:space="preserve">               JAIRO HERNAN CADENA ORTEGA</t>
  </si>
  <si>
    <t>jairocadena@narino.gov.co</t>
  </si>
  <si>
    <t xml:space="preserve">7333737 -  301 4212114</t>
  </si>
  <si>
    <t xml:space="preserve">NOMBRE:  GESTION ORGANIZACIONAL</t>
  </si>
  <si>
    <t xml:space="preserve">LUIS IGNACIO DELGADO</t>
  </si>
  <si>
    <t>gestionorganizacional@narino.gov.co</t>
  </si>
  <si>
    <t xml:space="preserve">7333737 ext. 262 - 312 2246220</t>
  </si>
  <si>
    <t xml:space="preserve">NOMBRE  DEL LÍDER SAC</t>
  </si>
  <si>
    <t xml:space="preserve">                 RUTH MELVI GORDILLO HERNANDEZ</t>
  </si>
  <si>
    <t xml:space="preserve">melvy08@hotmail.com     -  ruthgordillo@narino.gov.co</t>
  </si>
  <si>
    <t xml:space="preserve">7333737 ext. 237 - 312-2878634</t>
  </si>
  <si>
    <t xml:space="preserve">INFORMACION DE USUARIOS</t>
  </si>
  <si>
    <t xml:space="preserve">NUMERO DE USUARIOS POR ROL</t>
  </si>
  <si>
    <t>ENERO</t>
  </si>
  <si>
    <t>FEBRERO</t>
  </si>
  <si>
    <t>MARZO</t>
  </si>
  <si>
    <t>ABRIL</t>
  </si>
  <si>
    <t>MAYO</t>
  </si>
  <si>
    <t>JUNIO</t>
  </si>
  <si>
    <t>ANTIGUO</t>
  </si>
  <si>
    <t>NUEVO</t>
  </si>
  <si>
    <t>TOTAL</t>
  </si>
  <si>
    <t>ADMINISTRADOR</t>
  </si>
  <si>
    <t>OPERADORES</t>
  </si>
  <si>
    <t>FUNCIONARIOS</t>
  </si>
  <si>
    <t>JULIO</t>
  </si>
  <si>
    <t>AGOSTO</t>
  </si>
  <si>
    <t>SEPTIEMBRE</t>
  </si>
  <si>
    <t>OCTUBRE</t>
  </si>
  <si>
    <t>NOVIEMBRE</t>
  </si>
  <si>
    <t>DICIEMBRE</t>
  </si>
  <si>
    <t>ROL</t>
  </si>
  <si>
    <t>CARGO</t>
  </si>
  <si>
    <t xml:space="preserve">TIPO CONTRATO</t>
  </si>
  <si>
    <t xml:space="preserve">NOMBRE DEL USUARIO</t>
  </si>
  <si>
    <t xml:space="preserve">TERMINACIÓN  CONTRATO</t>
  </si>
  <si>
    <t xml:space="preserve">DATOS CONTACTO</t>
  </si>
  <si>
    <t>Planta.</t>
  </si>
  <si>
    <t>Prov.</t>
  </si>
  <si>
    <t>AÑO</t>
  </si>
  <si>
    <t>MES</t>
  </si>
  <si>
    <t>LÍDER</t>
  </si>
  <si>
    <t xml:space="preserve">PROFESIONAL UNIVERSITARIO</t>
  </si>
  <si>
    <t>X</t>
  </si>
  <si>
    <t xml:space="preserve">RUTH MELVY GORDILLO</t>
  </si>
  <si>
    <t xml:space="preserve">7333737 ext. 223 - 312-2878634</t>
  </si>
  <si>
    <t>ruthgordillo@narino.gov.co</t>
  </si>
  <si>
    <t>ADM</t>
  </si>
  <si>
    <t>OPE</t>
  </si>
  <si>
    <t xml:space="preserve">TÉCNICO OPERATIVO</t>
  </si>
  <si>
    <t xml:space="preserve">ALBA NELLY CALDERON MELO</t>
  </si>
  <si>
    <t xml:space="preserve">7333737 ext 272 3136609211</t>
  </si>
  <si>
    <t>a.calderon@sednarino.gov.co</t>
  </si>
  <si>
    <t xml:space="preserve">JAIME ANTONIO RODRIGUEZ ORTEGA</t>
  </si>
  <si>
    <t xml:space="preserve">7333737 ext. 272  3165455843</t>
  </si>
  <si>
    <t>jrodriguez@sednarino.gov.co</t>
  </si>
  <si>
    <t xml:space="preserve">YOLANDA MARIVEL TRUJILLO CAICEDO</t>
  </si>
  <si>
    <t xml:space="preserve">7333737 ext. 272  3013770983</t>
  </si>
  <si>
    <t>ytrujillo@sednarino.gov.co</t>
  </si>
  <si>
    <t xml:space="preserve">VICTOR VIVEROS  ALARCON</t>
  </si>
  <si>
    <t xml:space="preserve">7333737 ext. 272  3217763224</t>
  </si>
  <si>
    <t>victorviveros599@gmail.com</t>
  </si>
  <si>
    <t xml:space="preserve">TECNICO OPERATIVO</t>
  </si>
  <si>
    <t xml:space="preserve">CAMILA YISSET CABRERA ARELLANO</t>
  </si>
  <si>
    <t xml:space="preserve">7333737 ext 272  3136836601</t>
  </si>
  <si>
    <t>camila.cabrera@sednarino.gov.co</t>
  </si>
  <si>
    <t xml:space="preserve">ANA LUCIA PANTOJA</t>
  </si>
  <si>
    <t xml:space="preserve">7333737 ext 272  3154101055</t>
  </si>
  <si>
    <t>ana.pantoja@sednarino.gov.co</t>
  </si>
  <si>
    <t xml:space="preserve"> PUESTO RANKING</t>
  </si>
  <si>
    <t>LUGAR</t>
  </si>
  <si>
    <t xml:space="preserve">No. PQR RADICADOS</t>
  </si>
  <si>
    <t>No.</t>
  </si>
  <si>
    <t xml:space="preserve">PROMEDIO PQR RADICADO POR MES</t>
  </si>
  <si>
    <t xml:space="preserve">PROMEDIO PQR RADICADO POR DIA</t>
  </si>
  <si>
    <t xml:space="preserve">OPORTUNIDAD EN LA RESPUESTA</t>
  </si>
  <si>
    <t xml:space="preserve">No. PQR VENCIDOS</t>
  </si>
  <si>
    <t xml:space="preserve">No. PQR RADICADOS VÍA WEB</t>
  </si>
  <si>
    <t xml:space="preserve">% POR MES</t>
  </si>
  <si>
    <t xml:space="preserve">No. DERECHOS DE PETICIÓN RADICADOS POR MES</t>
  </si>
  <si>
    <t xml:space="preserve">PQR RADICADOS POR  TIPO DE REQUERIMIENTO  MES A MES</t>
  </si>
  <si>
    <t xml:space="preserve">TIPO DE REQUERIMIENTO</t>
  </si>
  <si>
    <t>SEPTIEMB.</t>
  </si>
  <si>
    <t>NOVIEMB.</t>
  </si>
  <si>
    <t>DICIEMB.</t>
  </si>
  <si>
    <t>DENUNCIA</t>
  </si>
  <si>
    <t>FELICITACIONES</t>
  </si>
  <si>
    <t>INVITACIÓN</t>
  </si>
  <si>
    <t>PETICION</t>
  </si>
  <si>
    <t>QUEJA.</t>
  </si>
  <si>
    <t>RECLAMO</t>
  </si>
  <si>
    <t>SUGERENCIA</t>
  </si>
  <si>
    <t>TRAMITE</t>
  </si>
  <si>
    <t xml:space="preserve">TOTAL PQR RADICADOS  POR  TIPO DE REQUERIMIENTO A LA FECHA</t>
  </si>
  <si>
    <t>DEPENDENCIA</t>
  </si>
  <si>
    <t xml:space="preserve">NÚMERO DE PQR RADICADOS POR DEPENDENCIA MES A MES</t>
  </si>
  <si>
    <t xml:space="preserve">ADMINISTRATIVA Y FINANCIERA</t>
  </si>
  <si>
    <t xml:space="preserve"> ADMINISTRATIVA Y FINANCIERA</t>
  </si>
  <si>
    <t xml:space="preserve">ARCHIVO Y CORRESPONDENCIA</t>
  </si>
  <si>
    <t xml:space="preserve"> ARCHIVO Y CORRESPONDENCIA</t>
  </si>
  <si>
    <t xml:space="preserve">ASUNTOS LEGALES</t>
  </si>
  <si>
    <t xml:space="preserve"> ASUNTOS LEGALES</t>
  </si>
  <si>
    <t xml:space="preserve">ATENCIÓN AL CIUDADANO</t>
  </si>
  <si>
    <t xml:space="preserve"> ATENCIÓN AL CIUDADANO</t>
  </si>
  <si>
    <t xml:space="preserve">CALIDAD EDUCATIVA</t>
  </si>
  <si>
    <t xml:space="preserve"> CALIDAD EDUCATIVA</t>
  </si>
  <si>
    <t>COMUNICACIONES</t>
  </si>
  <si>
    <t xml:space="preserve"> COBERTURA</t>
  </si>
  <si>
    <t xml:space="preserve">PLANEACION Y COBERTURA</t>
  </si>
  <si>
    <t xml:space="preserve"> COMUNICACIONES</t>
  </si>
  <si>
    <t>CONSTANCIAS</t>
  </si>
  <si>
    <t xml:space="preserve"> CONSTANCIAS</t>
  </si>
  <si>
    <t>CONTABILIDAD</t>
  </si>
  <si>
    <t xml:space="preserve"> CONTABILIDAD</t>
  </si>
  <si>
    <t>DESPACHO</t>
  </si>
  <si>
    <t xml:space="preserve"> DESPACHO</t>
  </si>
  <si>
    <t>ESCALAFON</t>
  </si>
  <si>
    <t xml:space="preserve"> ESCALAFON</t>
  </si>
  <si>
    <t xml:space="preserve">GESTION ADMINISTRATIVA</t>
  </si>
  <si>
    <t xml:space="preserve"> GESTION ADMINISTRATIVA</t>
  </si>
  <si>
    <t xml:space="preserve">GESTION ORGANIZACIONAL</t>
  </si>
  <si>
    <t xml:space="preserve"> GESTION ORGANIZACIONAL</t>
  </si>
  <si>
    <t xml:space="preserve">HOJAS DE VIDA</t>
  </si>
  <si>
    <t xml:space="preserve"> HOJAS DE VIDA</t>
  </si>
  <si>
    <t xml:space="preserve">INSPECCION Y VIGILANCIA</t>
  </si>
  <si>
    <t xml:space="preserve"> INSPECCION Y VIGILANCIA</t>
  </si>
  <si>
    <t>NOMINA</t>
  </si>
  <si>
    <t>PLANEACIÓN</t>
  </si>
  <si>
    <t xml:space="preserve"> PLANEACIÓN</t>
  </si>
  <si>
    <t xml:space="preserve">PRESTACIONES SOCIALES</t>
  </si>
  <si>
    <t xml:space="preserve"> PRESTACIONES SOCIALES</t>
  </si>
  <si>
    <t>PRESUPUESTO</t>
  </si>
  <si>
    <t xml:space="preserve"> PRESUPUESTO</t>
  </si>
  <si>
    <t xml:space="preserve"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</si>
  <si>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</si>
  <si>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</si>
  <si>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</si>
  <si>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</si>
  <si>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</si>
  <si>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 xml:space="preserve">TOTAL NÚMERO DE PQR RADICADOS POR DEPENDENCIA  A LA FECHA</t>
  </si>
  <si>
    <t>COBERTURA</t>
  </si>
  <si>
    <t xml:space="preserve">PORCENTAJE DE RESPUESTA DE PQR RADICADOS POR DEPENDENCIA MES A MES</t>
  </si>
  <si>
    <t>,</t>
  </si>
  <si>
    <t xml:space="preserve">* NA= No Tiene PQR radicados en el mes</t>
  </si>
  <si>
    <t xml:space="preserve">PQR RADICADOS POR  CANAL  MES A MES</t>
  </si>
  <si>
    <t>CANAL</t>
  </si>
  <si>
    <t>PERSONAL</t>
  </si>
  <si>
    <t>WEB</t>
  </si>
  <si>
    <t>CETIL</t>
  </si>
  <si>
    <t>FAX</t>
  </si>
  <si>
    <t>TELEFONICO</t>
  </si>
  <si>
    <t xml:space="preserve">CORREO CERTIFICADO</t>
  </si>
  <si>
    <t xml:space="preserve">TOTAL PQR RADICADOS POR CANAL A LA FECHA</t>
  </si>
  <si>
    <t xml:space="preserve">QUEJAS RADICADOS</t>
  </si>
  <si>
    <t>%</t>
  </si>
  <si>
    <t xml:space="preserve">TOTAL  REQUERIMIENTO</t>
  </si>
  <si>
    <t>META</t>
  </si>
  <si>
    <t xml:space="preserve">TOTAL QUEJAS</t>
  </si>
  <si>
    <t xml:space="preserve">TOTAL QUEJAS POAIV</t>
  </si>
  <si>
    <t xml:space="preserve">TIPO DOCUMENTAL</t>
  </si>
  <si>
    <t xml:space="preserve">PROCESOS JUDICIALES Y TUTELAS</t>
  </si>
  <si>
    <t xml:space="preserve">ENTES DE CONTROL</t>
  </si>
  <si>
    <t xml:space="preserve">DERECHOS DE PETICION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</si>
</sst>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3">
    <numFmt numFmtId="160" formatCode="_(* #,##0.00_);_(* \(#,##0.00\);_(* &quot;-&quot;??_);_(@_)"/>
    <numFmt numFmtId="161" formatCode="_(&quot;$&quot;\ * #,##0.00_);_(&quot;$&quot;\ * \(#,##0.00\);_(&quot;$&quot;\ * &quot;-&quot;??_);_(@_)"/>
    <numFmt numFmtId="162" formatCode="_ &quot;$&quot;\ * #,##0.00_ ;_ &quot;$&quot;\ * \-#,##0.00_ ;_ &quot;$&quot;\ * &quot;-&quot;??_ ;_ @_ "/>
  </numFmts>
  <fonts count="28">
    <font>
      <sz val="10.000000"/>
      <color theme="1"/>
      <name val="Arial"/>
    </font>
    <font>
      <u/>
      <sz val="10.000000"/>
      <color rgb="FF0000D4"/>
      <name val="Arial"/>
    </font>
    <font>
      <u/>
      <sz val="12.000000"/>
      <color theme="10"/>
      <name val="Calibri"/>
      <scheme val="minor"/>
    </font>
    <font>
      <u/>
      <sz val="12.000000"/>
      <color theme="11"/>
      <name val="Calibri"/>
      <scheme val="minor"/>
    </font>
    <font>
      <sz val="11.000000"/>
      <color theme="1"/>
      <name val="Calibri"/>
      <scheme val="minor"/>
    </font>
    <font>
      <sz val="10.000000"/>
      <name val="Arial"/>
    </font>
    <font>
      <sz val="12.000000"/>
      <color theme="1"/>
      <name val="Calibri"/>
      <scheme val="minor"/>
    </font>
    <font>
      <b/>
      <sz val="14.000000"/>
      <name val="Arial"/>
    </font>
    <font>
      <b/>
      <sz val="10.000000"/>
      <name val="Arial"/>
    </font>
    <font>
      <b/>
      <sz val="8.000000"/>
      <name val="Arial"/>
    </font>
    <font>
      <sz val="6.000000"/>
      <name val="Arial"/>
    </font>
    <font>
      <b/>
      <sz val="10.000000"/>
      <color theme="1"/>
      <name val="Arial"/>
    </font>
    <font>
      <sz val="8.000000"/>
      <name val="Arial"/>
    </font>
    <font>
      <u/>
      <sz val="10.000000"/>
      <color theme="1"/>
      <name val="Arial"/>
    </font>
    <font>
      <sz val="8.000000"/>
      <color theme="1"/>
      <name val="Arial"/>
    </font>
    <font>
      <sz val="7.000000"/>
      <name val="Arial"/>
    </font>
    <font>
      <b/>
      <sz val="6.000000"/>
      <name val="Arial"/>
    </font>
    <font>
      <b/>
      <sz val="7.000000"/>
      <name val="Arial"/>
    </font>
    <font>
      <sz val="9.000000"/>
      <name val="Arial"/>
    </font>
    <font>
      <i/>
      <sz val="9.000000"/>
      <name val="Arial"/>
    </font>
    <font>
      <sz val="9.000000"/>
      <color theme="1"/>
      <name val="Arial"/>
    </font>
    <font>
      <i/>
      <sz val="10.000000"/>
      <name val="Arial"/>
    </font>
    <font>
      <b/>
      <sz val="11.000000"/>
      <color indexed="64"/>
      <name val="Arial"/>
    </font>
    <font>
      <b/>
      <sz val="9.000000"/>
      <name val="Arial"/>
    </font>
    <font>
      <sz val="11.000000"/>
      <color indexed="63"/>
      <name val="Arial"/>
    </font>
    <font>
      <b/>
      <sz val="9.000000"/>
      <color theme="1"/>
      <name val="Arial"/>
    </font>
    <font>
      <b/>
      <sz val="11.000000"/>
      <color indexed="64"/>
      <name val="Calibri"/>
    </font>
    <font>
      <sz val="11.000000"/>
      <color indexed="64"/>
      <name val="Calibri"/>
    </font>
  </fonts>
  <fills count="5">
    <fill>
      <patternFill patternType="none"/>
    </fill>
    <fill>
      <patternFill patternType="gray125"/>
    </fill>
    <fill>
      <patternFill patternType="solid">
        <fgColor theme="6" tint="0.39997558519241921"/>
        <bgColor theme="6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indexed="65"/>
        <bgColor indexed="65"/>
      </patternFill>
    </fill>
  </fills>
  <borders count="64">
    <border>
      <left style="none"/>
      <right style="none"/>
      <top style="none"/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none"/>
      <right style="none"/>
      <top style="medium">
        <color auto="1"/>
      </top>
      <bottom style="none"/>
      <diagonal style="none"/>
    </border>
    <border>
      <left style="none"/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none"/>
      <top style="medium">
        <color auto="1"/>
      </top>
      <bottom style="none"/>
      <diagonal style="none"/>
    </border>
    <border>
      <left style="none"/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none"/>
      <bottom style="thin">
        <color auto="1"/>
      </bottom>
      <diagonal style="none"/>
    </border>
    <border>
      <left style="none"/>
      <right style="none"/>
      <top style="none"/>
      <bottom style="thin">
        <color auto="1"/>
      </bottom>
      <diagonal style="none"/>
    </border>
    <border>
      <left style="none"/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none"/>
      <top style="none"/>
      <bottom style="thin">
        <color auto="1"/>
      </bottom>
      <diagonal style="none"/>
    </border>
    <border>
      <left style="none"/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thin">
        <color auto="1"/>
      </top>
      <bottom style="none"/>
      <diagonal style="none"/>
    </border>
    <border>
      <left style="none"/>
      <right style="none"/>
      <top style="thin">
        <color auto="1"/>
      </top>
      <bottom style="none"/>
      <diagonal style="none"/>
    </border>
    <border>
      <left style="none"/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none"/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none"/>
      <bottom style="none"/>
      <diagonal style="none"/>
    </border>
    <border>
      <left style="none"/>
      <right style="medium">
        <color auto="1"/>
      </right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none"/>
      <right style="none"/>
      <top style="none"/>
      <bottom style="medium">
        <color auto="1"/>
      </bottom>
      <diagonal style="none"/>
    </border>
    <border>
      <left style="none"/>
      <right style="medium">
        <color auto="1"/>
      </right>
      <top style="none"/>
      <bottom style="medium">
        <color auto="1"/>
      </bottom>
      <diagonal style="none"/>
    </border>
    <border>
      <left style="medium">
        <color auto="1"/>
      </left>
      <right style="none"/>
      <top style="medium">
        <color auto="1"/>
      </top>
      <bottom style="medium">
        <color auto="1"/>
      </bottom>
      <diagonal style="none"/>
    </border>
    <border>
      <left style="none"/>
      <right style="none"/>
      <top style="medium">
        <color auto="1"/>
      </top>
      <bottom style="medium">
        <color auto="1"/>
      </bottom>
      <diagonal style="none"/>
    </border>
    <border>
      <left style="none"/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thin">
        <color auto="1"/>
      </top>
      <bottom style="medium">
        <color auto="1"/>
      </bottom>
      <diagonal style="none"/>
    </border>
    <border>
      <left style="none"/>
      <right style="none"/>
      <top style="thin">
        <color auto="1"/>
      </top>
      <bottom style="medium">
        <color auto="1"/>
      </bottom>
      <diagonal style="none"/>
    </border>
    <border>
      <left style="none"/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medium">
        <color auto="1"/>
      </bottom>
      <diagonal style="none"/>
    </border>
    <border>
      <left style="medium">
        <color auto="1"/>
      </left>
      <right style="none"/>
      <top style="medium">
        <color auto="1"/>
      </top>
      <bottom style="thin">
        <color auto="1"/>
      </bottom>
      <diagonal style="none"/>
    </border>
    <border>
      <left style="none"/>
      <right style="none"/>
      <top style="medium">
        <color auto="1"/>
      </top>
      <bottom style="thin">
        <color auto="1"/>
      </bottom>
      <diagonal style="none"/>
    </border>
    <border>
      <left style="none"/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none"/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</borders>
  <cellStyleXfs count="491">
    <xf fontId="0" fillId="0" borderId="0" numFmtId="0" applyNumberFormat="1" applyFont="1" applyFill="1" applyBorder="1"/>
    <xf fontId="1" fillId="0" borderId="0" numFmtId="0" applyNumberFormat="0" applyFont="1" applyFill="0" applyBorder="0" applyProtection="0">
      <alignment vertical="top"/>
      <protection locked="0"/>
    </xf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4" fillId="0" borderId="0" numFmtId="160" applyNumberFormat="1" applyFont="0" applyFill="0" applyBorder="0" applyProtection="0"/>
    <xf fontId="4" fillId="0" borderId="0" numFmtId="161" applyNumberFormat="1" applyFont="0" applyFill="0" applyBorder="0" applyProtection="0"/>
    <xf fontId="5" fillId="0" borderId="0" numFmtId="162" applyNumberFormat="1" applyFont="0" applyFill="0" applyBorder="0" applyProtection="0"/>
    <xf fontId="4" fillId="0" borderId="0" numFmtId="0" applyNumberFormat="1" applyFont="1" applyFill="1" applyBorder="1"/>
    <xf fontId="5" fillId="0" borderId="0" numFmtId="0" applyNumberFormat="1" applyFont="1" applyFill="1" applyBorder="1"/>
    <xf fontId="6" fillId="0" borderId="0" numFmtId="0" applyNumberFormat="1" applyFont="1" applyFill="1" applyBorder="1"/>
    <xf fontId="5" fillId="0" borderId="0" numFmtId="9" applyNumberFormat="1" applyFont="0" applyFill="0" applyBorder="0" applyProtection="0"/>
    <xf fontId="6" fillId="0" borderId="0" numFmtId="9" applyNumberFormat="1" applyFont="0" applyFill="0" applyBorder="0" applyProtection="0"/>
    <xf fontId="5" fillId="0" borderId="0" numFmtId="9" applyNumberFormat="1" applyFont="0" applyFill="0" applyBorder="0" applyProtection="0"/>
  </cellStyleXfs>
  <cellXfs count="430">
    <xf fontId="0" fillId="0" borderId="0" numFmtId="0" xfId="0"/>
    <xf fontId="0" fillId="0" borderId="0" numFmtId="0" xfId="0" applyProtection="1">
      <protection locked="0"/>
    </xf>
    <xf fontId="0" fillId="0" borderId="0" numFmtId="0" xfId="0" applyAlignment="1" applyProtection="1">
      <alignment horizontal="center"/>
      <protection locked="0"/>
    </xf>
    <xf fontId="7" fillId="0" borderId="0" numFmtId="0" xfId="0" applyFont="1" applyProtection="1">
      <protection locked="0"/>
    </xf>
    <xf fontId="7" fillId="0" borderId="0" numFmtId="0" xfId="0" applyFont="1" applyAlignment="1" applyProtection="1">
      <alignment horizontal="center"/>
      <protection locked="0"/>
    </xf>
    <xf fontId="8" fillId="0" borderId="0" numFmtId="0" xfId="0" applyFont="1" applyProtection="1">
      <protection locked="0"/>
    </xf>
    <xf fontId="8" fillId="0" borderId="0" numFmtId="0" xfId="0" applyFont="1" applyAlignment="1" applyProtection="1">
      <alignment horizontal="center"/>
      <protection locked="0"/>
    </xf>
    <xf fontId="9" fillId="0" borderId="0" numFmtId="0" xfId="0" applyFont="1" applyProtection="1">
      <protection locked="0"/>
    </xf>
    <xf fontId="9" fillId="0" borderId="0" numFmtId="0" xfId="0" applyFont="1" applyAlignment="1" applyProtection="1">
      <alignment horizontal="center"/>
      <protection locked="0"/>
    </xf>
    <xf fontId="10" fillId="0" borderId="1" numFmtId="0" xfId="0" applyFont="1" applyBorder="1" applyAlignment="1">
      <alignment vertical="top"/>
    </xf>
    <xf fontId="10" fillId="0" borderId="2" numFmtId="0" xfId="0" applyFont="1" applyBorder="1" applyAlignment="1">
      <alignment vertical="top"/>
    </xf>
    <xf fontId="10" fillId="0" borderId="3" numFmtId="0" xfId="0" applyFont="1" applyBorder="1" applyAlignment="1">
      <alignment vertical="top"/>
    </xf>
    <xf fontId="10" fillId="0" borderId="4" numFmtId="0" xfId="0" applyFont="1" applyBorder="1" applyAlignment="1">
      <alignment horizontal="left" vertical="top"/>
    </xf>
    <xf fontId="10" fillId="0" borderId="2" numFmtId="0" xfId="0" applyFont="1" applyBorder="1" applyAlignment="1">
      <alignment horizontal="left" vertical="top"/>
    </xf>
    <xf fontId="10" fillId="0" borderId="5" numFmtId="0" xfId="0" applyFont="1" applyBorder="1" applyAlignment="1">
      <alignment horizontal="left" vertical="top"/>
    </xf>
    <xf fontId="11" fillId="0" borderId="6" numFmtId="0" xfId="0" applyFont="1" applyBorder="1" applyAlignment="1" applyProtection="1">
      <alignment horizontal="center"/>
      <protection locked="0"/>
    </xf>
    <xf fontId="8" fillId="0" borderId="7" numFmtId="0" xfId="0" applyFont="1" applyBorder="1" applyAlignment="1" applyProtection="1">
      <alignment horizontal="center"/>
      <protection locked="0"/>
    </xf>
    <xf fontId="8" fillId="0" borderId="8" numFmtId="0" xfId="0" applyFont="1" applyBorder="1" applyAlignment="1" applyProtection="1">
      <alignment horizontal="center"/>
      <protection locked="0"/>
    </xf>
    <xf fontId="12" fillId="0" borderId="9" numFmtId="14" xfId="0" applyNumberFormat="1" applyFont="1" applyBorder="1" applyAlignment="1" applyProtection="1">
      <alignment horizontal="left"/>
      <protection locked="0"/>
    </xf>
    <xf fontId="12" fillId="0" borderId="7" numFmtId="0" xfId="0" applyFont="1" applyBorder="1" applyAlignment="1" applyProtection="1">
      <alignment horizontal="left"/>
      <protection locked="0"/>
    </xf>
    <xf fontId="12" fillId="0" borderId="10" numFmtId="0" xfId="0" applyFont="1" applyBorder="1" applyAlignment="1" applyProtection="1">
      <alignment horizontal="left"/>
      <protection locked="0"/>
    </xf>
    <xf fontId="10" fillId="0" borderId="11" numFmtId="0" xfId="0" applyFont="1" applyBorder="1" applyAlignment="1">
      <alignment horizontal="left" vertical="top"/>
    </xf>
    <xf fontId="10" fillId="0" borderId="12" numFmtId="0" xfId="0" applyFont="1" applyBorder="1" applyAlignment="1">
      <alignment horizontal="left" vertical="top"/>
    </xf>
    <xf fontId="10" fillId="0" borderId="13" numFmtId="0" xfId="0" applyFont="1" applyBorder="1" applyAlignment="1">
      <alignment horizontal="left" vertical="top"/>
    </xf>
    <xf fontId="10" fillId="0" borderId="14" numFmtId="0" xfId="0" applyFont="1" applyBorder="1" applyAlignment="1">
      <alignment horizontal="left" vertical="top"/>
    </xf>
    <xf fontId="10" fillId="0" borderId="15" numFmtId="0" xfId="0" applyFont="1" applyBorder="1" applyAlignment="1">
      <alignment horizontal="left" vertical="top"/>
    </xf>
    <xf fontId="12" fillId="0" borderId="6" numFmtId="0" xfId="0" applyFont="1" applyBorder="1" applyAlignment="1" applyProtection="1">
      <alignment horizontal="center"/>
      <protection locked="0"/>
    </xf>
    <xf fontId="12" fillId="0" borderId="7" numFmtId="0" xfId="0" applyFont="1" applyBorder="1" applyAlignment="1" applyProtection="1">
      <alignment horizontal="center"/>
      <protection locked="0"/>
    </xf>
    <xf fontId="12" fillId="0" borderId="8" numFmtId="0" xfId="0" applyFont="1" applyBorder="1" applyAlignment="1" applyProtection="1">
      <alignment horizontal="center"/>
      <protection locked="0"/>
    </xf>
    <xf fontId="12" fillId="0" borderId="9" numFmtId="0" xfId="0" applyFont="1" applyBorder="1" applyAlignment="1" applyProtection="1">
      <alignment horizontal="center"/>
      <protection locked="0"/>
    </xf>
    <xf fontId="12" fillId="0" borderId="9" numFmtId="0" xfId="0" applyFont="1" applyBorder="1" applyAlignment="1" applyProtection="1">
      <alignment horizontal="left" vertical="top"/>
      <protection locked="0"/>
    </xf>
    <xf fontId="12" fillId="0" borderId="7" numFmtId="0" xfId="0" applyFont="1" applyBorder="1" applyAlignment="1" applyProtection="1">
      <alignment horizontal="left" vertical="top"/>
      <protection locked="0"/>
    </xf>
    <xf fontId="12" fillId="0" borderId="8" numFmtId="0" xfId="0" applyFont="1" applyBorder="1" applyAlignment="1" applyProtection="1">
      <alignment horizontal="left" vertical="top"/>
      <protection locked="0"/>
    </xf>
    <xf fontId="13" fillId="0" borderId="7" numFmtId="0" xfId="1" applyFont="1" applyBorder="1" applyAlignment="1" applyProtection="1">
      <alignment horizontal="left"/>
      <protection locked="0"/>
    </xf>
    <xf fontId="14" fillId="0" borderId="7" numFmtId="0" xfId="0" applyFont="1" applyBorder="1" applyAlignment="1" applyProtection="1">
      <alignment horizontal="left"/>
      <protection locked="0"/>
    </xf>
    <xf fontId="14" fillId="0" borderId="10" numFmtId="0" xfId="0" applyFont="1" applyBorder="1" applyAlignment="1" applyProtection="1">
      <alignment horizontal="left"/>
      <protection locked="0"/>
    </xf>
    <xf fontId="10" fillId="0" borderId="12" numFmtId="0" xfId="0" applyFont="1" applyBorder="1" applyAlignment="1" applyProtection="1">
      <alignment vertical="top"/>
      <protection locked="0"/>
    </xf>
    <xf fontId="10" fillId="0" borderId="13" numFmtId="0" xfId="0" applyFont="1" applyBorder="1" applyAlignment="1" applyProtection="1">
      <alignment vertical="top"/>
      <protection locked="0"/>
    </xf>
    <xf fontId="10" fillId="0" borderId="16" numFmtId="0" xfId="0" applyFont="1" applyBorder="1" applyAlignment="1">
      <alignment horizontal="left" vertical="top"/>
    </xf>
    <xf fontId="10" fillId="0" borderId="0" numFmtId="0" xfId="0" applyFont="1" applyAlignment="1">
      <alignment horizontal="left" vertical="top"/>
    </xf>
    <xf fontId="12" fillId="0" borderId="6" numFmtId="0" xfId="0" applyFont="1" applyBorder="1" applyAlignment="1" applyProtection="1">
      <alignment horizontal="center" vertical="center"/>
      <protection locked="0"/>
    </xf>
    <xf fontId="12" fillId="0" borderId="7" numFmtId="0" xfId="0" applyFont="1" applyBorder="1" applyAlignment="1" applyProtection="1">
      <alignment horizontal="center" vertical="center"/>
      <protection locked="0"/>
    </xf>
    <xf fontId="12" fillId="0" borderId="8" numFmtId="0" xfId="0" applyFont="1" applyBorder="1" applyAlignment="1" applyProtection="1">
      <alignment horizontal="center" vertical="center"/>
      <protection locked="0"/>
    </xf>
    <xf fontId="13" fillId="0" borderId="0" numFmtId="0" xfId="1" applyFont="1" applyProtection="1"/>
    <xf fontId="0" fillId="0" borderId="0" numFmtId="0" xfId="0"/>
    <xf fontId="12" fillId="0" borderId="16" numFmtId="0" xfId="0" applyFont="1" applyBorder="1" applyAlignment="1" applyProtection="1">
      <alignment vertical="center"/>
      <protection locked="0"/>
    </xf>
    <xf fontId="12" fillId="0" borderId="0" numFmtId="0" xfId="0" applyFont="1" applyAlignment="1" applyProtection="1">
      <alignment vertical="center"/>
      <protection locked="0"/>
    </xf>
    <xf fontId="12" fillId="0" borderId="17" numFmtId="0" xfId="0" applyFont="1" applyBorder="1" applyAlignment="1" applyProtection="1">
      <alignment vertical="center"/>
      <protection locked="0"/>
    </xf>
    <xf fontId="10" fillId="0" borderId="14" numFmtId="0" xfId="0" applyFont="1" applyBorder="1" applyAlignment="1">
      <alignment vertical="top"/>
    </xf>
    <xf fontId="10" fillId="0" borderId="12" numFmtId="0" xfId="0" applyFont="1" applyBorder="1" applyAlignment="1">
      <alignment vertical="top"/>
    </xf>
    <xf fontId="10" fillId="0" borderId="15" numFmtId="0" xfId="0" applyFont="1" applyBorder="1" applyAlignment="1">
      <alignment vertical="top"/>
    </xf>
    <xf fontId="0" fillId="0" borderId="0" numFmtId="0" xfId="1" applyProtection="1"/>
    <xf fontId="12" fillId="0" borderId="16" numFmtId="0" xfId="0" applyFont="1" applyBorder="1" applyAlignment="1" applyProtection="1">
      <alignment horizontal="left"/>
      <protection locked="0"/>
    </xf>
    <xf fontId="12" fillId="0" borderId="0" numFmtId="0" xfId="0" applyFont="1" applyAlignment="1" applyProtection="1">
      <alignment horizontal="left"/>
      <protection locked="0"/>
    </xf>
    <xf fontId="12" fillId="0" borderId="17" numFmtId="0" xfId="0" applyFont="1" applyBorder="1" applyAlignment="1" applyProtection="1">
      <alignment horizontal="left"/>
      <protection locked="0"/>
    </xf>
    <xf fontId="10" fillId="0" borderId="1" numFmtId="0" xfId="0" applyFont="1" applyBorder="1" applyAlignment="1">
      <alignment horizontal="left" vertical="top"/>
    </xf>
    <xf fontId="12" fillId="0" borderId="18" numFmtId="0" xfId="0" applyFont="1" applyBorder="1" applyAlignment="1" applyProtection="1">
      <alignment horizontal="center"/>
      <protection locked="0"/>
    </xf>
    <xf fontId="12" fillId="0" borderId="19" numFmtId="0" xfId="0" applyFont="1" applyBorder="1" applyAlignment="1" applyProtection="1">
      <alignment horizontal="center"/>
      <protection locked="0"/>
    </xf>
    <xf fontId="5" fillId="0" borderId="18" numFmtId="0" xfId="0" applyFont="1" applyBorder="1"/>
    <xf fontId="0" fillId="0" borderId="19" numFmtId="0" xfId="0" applyBorder="1"/>
    <xf fontId="0" fillId="0" borderId="20" numFmtId="0" xfId="0" applyBorder="1"/>
    <xf fontId="12" fillId="0" borderId="19" numFmtId="0" xfId="0" applyFont="1" applyBorder="1" applyAlignment="1" applyProtection="1">
      <alignment horizontal="left"/>
      <protection locked="0"/>
    </xf>
    <xf fontId="12" fillId="0" borderId="20" numFmtId="0" xfId="0" applyFont="1" applyBorder="1" applyAlignment="1" applyProtection="1">
      <alignment horizontal="left"/>
      <protection locked="0"/>
    </xf>
    <xf fontId="12" fillId="0" borderId="0" numFmtId="0" xfId="0" applyFont="1" applyAlignment="1" applyProtection="1">
      <alignment horizontal="center"/>
      <protection locked="0"/>
    </xf>
    <xf fontId="0" fillId="0" borderId="0" numFmtId="0" xfId="0" applyAlignment="1" applyProtection="1">
      <alignment horizontal="left"/>
      <protection locked="0"/>
    </xf>
    <xf fontId="9" fillId="0" borderId="1" numFmtId="0" xfId="0" applyFont="1" applyBorder="1" applyAlignment="1">
      <alignment horizontal="left"/>
    </xf>
    <xf fontId="9" fillId="0" borderId="2" numFmtId="0" xfId="0" applyFont="1" applyBorder="1" applyAlignment="1">
      <alignment horizontal="left"/>
    </xf>
    <xf fontId="0" fillId="0" borderId="2" numFmtId="0" xfId="0" applyBorder="1"/>
    <xf fontId="0" fillId="0" borderId="2" numFmtId="0" xfId="0" applyBorder="1" applyAlignment="1">
      <alignment horizontal="center"/>
    </xf>
    <xf fontId="0" fillId="0" borderId="2" numFmtId="0" xfId="0" applyBorder="1" applyProtection="1">
      <protection locked="0"/>
    </xf>
    <xf fontId="0" fillId="0" borderId="5" numFmtId="0" xfId="0" applyBorder="1" applyProtection="1">
      <protection locked="0"/>
    </xf>
    <xf fontId="15" fillId="2" borderId="1" numFmtId="0" xfId="0" applyFont="1" applyFill="1" applyBorder="1" applyAlignment="1">
      <alignment horizontal="center" vertical="center" wrapText="1"/>
    </xf>
    <xf fontId="15" fillId="2" borderId="2" numFmtId="0" xfId="0" applyFont="1" applyFill="1" applyBorder="1" applyAlignment="1">
      <alignment horizontal="center" vertical="center" wrapText="1"/>
    </xf>
    <xf fontId="15" fillId="2" borderId="5" numFmtId="0" xfId="0" applyFont="1" applyFill="1" applyBorder="1" applyAlignment="1">
      <alignment horizontal="center" vertical="center" wrapText="1"/>
    </xf>
    <xf fontId="15" fillId="2" borderId="21" numFmtId="0" xfId="0" applyFont="1" applyFill="1" applyBorder="1" applyAlignment="1">
      <alignment horizontal="center" wrapText="1"/>
    </xf>
    <xf fontId="15" fillId="2" borderId="22" numFmtId="0" xfId="0" applyFont="1" applyFill="1" applyBorder="1" applyAlignment="1">
      <alignment horizontal="center" wrapText="1"/>
    </xf>
    <xf fontId="15" fillId="2" borderId="23" numFmtId="0" xfId="0" applyFont="1" applyFill="1" applyBorder="1" applyAlignment="1">
      <alignment horizontal="center" wrapText="1"/>
    </xf>
    <xf fontId="15" fillId="0" borderId="0" numFmtId="0" xfId="0" applyFont="1" applyAlignment="1">
      <alignment horizontal="center" wrapText="1"/>
    </xf>
    <xf fontId="0" fillId="0" borderId="17" numFmtId="0" xfId="0" applyBorder="1" applyProtection="1">
      <protection locked="0"/>
    </xf>
    <xf fontId="15" fillId="2" borderId="18" numFmtId="0" xfId="0" applyFont="1" applyFill="1" applyBorder="1" applyAlignment="1">
      <alignment horizontal="center" vertical="center" wrapText="1"/>
    </xf>
    <xf fontId="15" fillId="2" borderId="19" numFmtId="0" xfId="0" applyFont="1" applyFill="1" applyBorder="1" applyAlignment="1">
      <alignment horizontal="center" vertical="center" wrapText="1"/>
    </xf>
    <xf fontId="15" fillId="2" borderId="20" numFmtId="0" xfId="0" applyFont="1" applyFill="1" applyBorder="1" applyAlignment="1">
      <alignment horizontal="center" vertical="center" wrapText="1"/>
    </xf>
    <xf fontId="10" fillId="2" borderId="18" numFmtId="0" xfId="0" applyFont="1" applyFill="1" applyBorder="1" applyAlignment="1">
      <alignment horizontal="center"/>
    </xf>
    <xf fontId="10" fillId="2" borderId="24" numFmtId="0" xfId="0" applyFont="1" applyFill="1" applyBorder="1" applyAlignment="1">
      <alignment horizontal="center"/>
    </xf>
    <xf fontId="16" fillId="2" borderId="20" numFmtId="0" xfId="0" applyFont="1" applyFill="1" applyBorder="1" applyAlignment="1">
      <alignment horizontal="center"/>
    </xf>
    <xf fontId="10" fillId="0" borderId="0" numFmtId="0" xfId="0" applyFont="1" applyAlignment="1">
      <alignment horizontal="center"/>
    </xf>
    <xf fontId="16" fillId="0" borderId="0" numFmtId="0" xfId="0" applyFont="1" applyAlignment="1">
      <alignment horizontal="center"/>
    </xf>
    <xf fontId="5" fillId="0" borderId="6" numFmtId="0" xfId="0" applyFont="1" applyBorder="1" applyAlignment="1">
      <alignment horizontal="center"/>
    </xf>
    <xf fontId="5" fillId="0" borderId="7" numFmtId="0" xfId="0" applyFont="1" applyBorder="1" applyAlignment="1">
      <alignment horizontal="center"/>
    </xf>
    <xf fontId="5" fillId="0" borderId="10" numFmtId="0" xfId="0" applyFont="1" applyBorder="1"/>
    <xf fontId="0" fillId="0" borderId="25" numFmtId="0" xfId="0" applyBorder="1" applyAlignment="1" applyProtection="1">
      <alignment horizontal="center"/>
      <protection locked="0"/>
    </xf>
    <xf fontId="0" fillId="0" borderId="26" numFmtId="0" xfId="0" applyBorder="1" applyAlignment="1" applyProtection="1">
      <alignment horizontal="center"/>
      <protection locked="0"/>
    </xf>
    <xf fontId="8" fillId="3" borderId="27" numFmtId="0" xfId="0" applyFont="1" applyFill="1" applyBorder="1" applyAlignment="1">
      <alignment horizontal="center"/>
    </xf>
    <xf fontId="8" fillId="0" borderId="0" numFmtId="0" xfId="0" applyFont="1" applyAlignment="1">
      <alignment horizontal="center"/>
    </xf>
    <xf fontId="5" fillId="0" borderId="28" numFmtId="0" xfId="0" applyFont="1" applyBorder="1" applyAlignment="1">
      <alignment horizontal="center"/>
    </xf>
    <xf fontId="5" fillId="0" borderId="29" numFmtId="0" xfId="0" applyFont="1" applyBorder="1" applyAlignment="1">
      <alignment horizontal="center"/>
    </xf>
    <xf fontId="5" fillId="0" borderId="30" numFmtId="0" xfId="0" applyFont="1" applyBorder="1"/>
    <xf fontId="0" fillId="0" borderId="31" numFmtId="0" xfId="0" applyBorder="1" applyAlignment="1" applyProtection="1">
      <alignment horizontal="center"/>
      <protection locked="0"/>
    </xf>
    <xf fontId="0" fillId="0" borderId="32" numFmtId="0" xfId="0" applyBorder="1" applyAlignment="1" applyProtection="1">
      <alignment horizontal="center"/>
      <protection locked="0"/>
    </xf>
    <xf fontId="8" fillId="3" borderId="33" numFmtId="0" xfId="0" applyFont="1" applyFill="1" applyBorder="1" applyAlignment="1">
      <alignment horizontal="center"/>
    </xf>
    <xf fontId="5" fillId="0" borderId="34" numFmtId="0" xfId="0" applyFont="1" applyBorder="1" applyAlignment="1">
      <alignment horizontal="center"/>
    </xf>
    <xf fontId="5" fillId="0" borderId="35" numFmtId="0" xfId="0" applyFont="1" applyBorder="1" applyAlignment="1">
      <alignment horizontal="center"/>
    </xf>
    <xf fontId="5" fillId="0" borderId="36" numFmtId="0" xfId="0" applyFont="1" applyBorder="1"/>
    <xf fontId="0" fillId="0" borderId="37" numFmtId="0" xfId="0" applyBorder="1" applyAlignment="1" applyProtection="1">
      <alignment horizontal="center"/>
      <protection locked="0"/>
    </xf>
    <xf fontId="0" fillId="0" borderId="38" numFmtId="0" xfId="0" applyBorder="1" applyAlignment="1" applyProtection="1">
      <alignment horizontal="center"/>
      <protection locked="0"/>
    </xf>
    <xf fontId="8" fillId="3" borderId="39" numFmtId="0" xfId="0" applyFont="1" applyFill="1" applyBorder="1" applyAlignment="1">
      <alignment horizontal="center"/>
    </xf>
    <xf fontId="5" fillId="0" borderId="40" numFmtId="0" xfId="0" applyFont="1" applyBorder="1" applyAlignment="1" applyProtection="1">
      <alignment horizontal="center"/>
      <protection locked="0"/>
    </xf>
    <xf fontId="5" fillId="0" borderId="0" numFmtId="0" xfId="0" applyFont="1" applyAlignment="1" applyProtection="1">
      <alignment horizontal="center"/>
      <protection locked="0"/>
    </xf>
    <xf fontId="5" fillId="0" borderId="0" numFmtId="0" xfId="0" applyFont="1" applyProtection="1">
      <protection locked="0"/>
    </xf>
    <xf fontId="0" fillId="0" borderId="21" numFmtId="0" xfId="0" applyBorder="1" applyAlignment="1">
      <alignment horizontal="center"/>
    </xf>
    <xf fontId="0" fillId="0" borderId="22" numFmtId="0" xfId="0" applyBorder="1" applyAlignment="1">
      <alignment horizontal="center"/>
    </xf>
    <xf fontId="0" fillId="0" borderId="23" numFmtId="0" xfId="0" applyBorder="1" applyAlignment="1">
      <alignment horizontal="center"/>
    </xf>
    <xf fontId="0" fillId="0" borderId="0" numFmtId="0" xfId="0" applyAlignment="1">
      <alignment horizontal="center"/>
    </xf>
    <xf fontId="5" fillId="0" borderId="17" numFmtId="0" xfId="0" applyFont="1" applyBorder="1" applyAlignment="1" applyProtection="1">
      <alignment horizontal="center"/>
      <protection locked="0"/>
    </xf>
    <xf fontId="15" fillId="0" borderId="19" numFmtId="0" xfId="0" applyFont="1" applyBorder="1" applyAlignment="1">
      <alignment wrapText="1"/>
    </xf>
    <xf fontId="0" fillId="0" borderId="1" numFmtId="0" xfId="0" applyBorder="1" applyAlignment="1">
      <alignment horizontal="center"/>
    </xf>
    <xf fontId="17" fillId="2" borderId="41" numFmtId="0" xfId="0" applyFont="1" applyFill="1" applyBorder="1" applyAlignment="1">
      <alignment horizontal="center" vertical="center"/>
    </xf>
    <xf fontId="17" fillId="2" borderId="42" numFmtId="0" xfId="0" applyFont="1" applyFill="1" applyBorder="1" applyAlignment="1">
      <alignment horizontal="center" vertical="center"/>
    </xf>
    <xf fontId="17" fillId="2" borderId="43" numFmtId="0" xfId="0" applyFont="1" applyFill="1" applyBorder="1" applyAlignment="1">
      <alignment horizontal="center" vertical="center"/>
    </xf>
    <xf fontId="17" fillId="2" borderId="44" numFmtId="0" xfId="0" applyFont="1" applyFill="1" applyBorder="1" applyAlignment="1">
      <alignment horizontal="center" vertical="center"/>
    </xf>
    <xf fontId="17" fillId="2" borderId="45" numFmtId="0" xfId="0" applyFont="1" applyFill="1" applyBorder="1" applyAlignment="1">
      <alignment horizontal="center" vertical="center"/>
    </xf>
    <xf fontId="16" fillId="2" borderId="46" numFmtId="0" xfId="0" applyFont="1" applyFill="1" applyBorder="1" applyAlignment="1">
      <alignment horizontal="center" vertical="center" wrapText="1"/>
    </xf>
    <xf fontId="16" fillId="2" borderId="47" numFmtId="0" xfId="0" applyFont="1" applyFill="1" applyBorder="1" applyAlignment="1">
      <alignment horizontal="center" vertical="center" wrapText="1"/>
    </xf>
    <xf fontId="16" fillId="2" borderId="46" numFmtId="0" xfId="0" applyFont="1" applyFill="1" applyBorder="1" applyAlignment="1">
      <alignment horizontal="center" wrapText="1"/>
    </xf>
    <xf fontId="16" fillId="2" borderId="47" numFmtId="0" xfId="0" applyFont="1" applyFill="1" applyBorder="1" applyAlignment="1">
      <alignment horizontal="center" wrapText="1"/>
    </xf>
    <xf fontId="17" fillId="2" borderId="48" numFmtId="0" xfId="0" applyFont="1" applyFill="1" applyBorder="1" applyAlignment="1">
      <alignment horizontal="center" vertical="center"/>
    </xf>
    <xf fontId="17" fillId="2" borderId="49" numFmtId="0" xfId="0" applyFont="1" applyFill="1" applyBorder="1" applyAlignment="1">
      <alignment horizontal="center" vertical="center"/>
    </xf>
    <xf fontId="17" fillId="2" borderId="50" numFmtId="0" xfId="0" applyFont="1" applyFill="1" applyBorder="1" applyAlignment="1">
      <alignment horizontal="center" vertical="center"/>
    </xf>
    <xf fontId="17" fillId="2" borderId="51" numFmtId="0" xfId="0" applyFont="1" applyFill="1" applyBorder="1" applyAlignment="1">
      <alignment horizontal="center" vertical="center"/>
    </xf>
    <xf fontId="17" fillId="2" borderId="52" numFmtId="0" xfId="0" applyFont="1" applyFill="1" applyBorder="1" applyAlignment="1">
      <alignment horizontal="center" vertical="center"/>
    </xf>
    <xf fontId="17" fillId="2" borderId="21" numFmtId="0" xfId="0" applyFont="1" applyFill="1" applyBorder="1" applyAlignment="1">
      <alignment horizontal="center"/>
    </xf>
    <xf fontId="17" fillId="2" borderId="24" numFmtId="0" xfId="0" applyFont="1" applyFill="1" applyBorder="1" applyAlignment="1">
      <alignment horizontal="center"/>
    </xf>
    <xf fontId="18" fillId="0" borderId="25" numFmtId="0" xfId="0" applyFont="1" applyBorder="1" applyAlignment="1">
      <alignment horizontal="center"/>
    </xf>
    <xf fontId="18" fillId="0" borderId="27" numFmtId="0" xfId="0" applyFont="1" applyBorder="1" applyAlignment="1">
      <alignment horizontal="center"/>
    </xf>
    <xf fontId="18" fillId="0" borderId="53" numFmtId="0" xfId="0" applyFont="1" applyBorder="1" applyProtection="1">
      <protection locked="0"/>
    </xf>
    <xf fontId="18" fillId="0" borderId="54" numFmtId="0" xfId="0" applyFont="1" applyBorder="1" applyProtection="1">
      <protection locked="0"/>
    </xf>
    <xf fontId="18" fillId="0" borderId="55" numFmtId="0" xfId="0" applyFont="1" applyBorder="1" applyProtection="1">
      <protection locked="0"/>
    </xf>
    <xf fontId="18" fillId="0" borderId="25" numFmtId="0" xfId="0" applyFont="1" applyBorder="1" applyAlignment="1" applyProtection="1">
      <alignment horizontal="center"/>
      <protection locked="0"/>
    </xf>
    <xf fontId="19" fillId="0" borderId="27" numFmtId="0" xfId="0" applyFont="1" applyBorder="1" applyAlignment="1" applyProtection="1">
      <alignment horizontal="center"/>
      <protection locked="0"/>
    </xf>
    <xf fontId="19" fillId="0" borderId="8" numFmtId="0" xfId="0" applyFont="1" applyBorder="1" applyAlignment="1" applyProtection="1">
      <alignment horizontal="left"/>
      <protection locked="0"/>
    </xf>
    <xf fontId="19" fillId="0" borderId="26" numFmtId="0" xfId="0" applyFont="1" applyBorder="1" applyAlignment="1" applyProtection="1">
      <alignment horizontal="left"/>
      <protection locked="0"/>
    </xf>
    <xf fontId="19" fillId="0" borderId="9" numFmtId="0" xfId="0" applyFont="1" applyBorder="1" applyAlignment="1" applyProtection="1">
      <alignment horizontal="left"/>
      <protection locked="0"/>
    </xf>
    <xf fontId="18" fillId="0" borderId="27" numFmtId="0" xfId="0" applyFont="1" applyBorder="1" applyAlignment="1" applyProtection="1">
      <alignment horizontal="center"/>
      <protection locked="0"/>
    </xf>
    <xf fontId="18" fillId="0" borderId="25" numFmtId="0" xfId="0" applyFont="1" applyBorder="1" applyProtection="1">
      <protection locked="0"/>
    </xf>
    <xf fontId="18" fillId="0" borderId="26" numFmtId="0" xfId="0" applyFont="1" applyBorder="1" applyProtection="1">
      <protection locked="0"/>
    </xf>
    <xf fontId="18" fillId="0" borderId="9" numFmtId="0" xfId="0" applyFont="1" applyBorder="1" applyProtection="1">
      <protection locked="0"/>
    </xf>
    <xf fontId="20" fillId="0" borderId="32" numFmtId="0" xfId="1" applyFont="1" applyBorder="1" applyAlignment="1" applyProtection="1">
      <alignment horizontal="center"/>
      <protection locked="0"/>
    </xf>
    <xf fontId="20" fillId="0" borderId="32" numFmtId="0" xfId="0" applyFont="1" applyBorder="1" applyAlignment="1" applyProtection="1">
      <alignment horizontal="center"/>
      <protection locked="0"/>
    </xf>
    <xf fontId="20" fillId="0" borderId="33" numFmtId="0" xfId="0" applyFont="1" applyBorder="1" applyAlignment="1" applyProtection="1">
      <alignment horizontal="center"/>
      <protection locked="0"/>
    </xf>
    <xf fontId="18" fillId="3" borderId="31" numFmtId="0" xfId="0" applyFont="1" applyFill="1" applyBorder="1" applyAlignment="1">
      <alignment horizontal="center"/>
    </xf>
    <xf fontId="18" fillId="3" borderId="33" numFmtId="0" xfId="0" applyFont="1" applyFill="1" applyBorder="1" applyAlignment="1">
      <alignment horizontal="center"/>
    </xf>
    <xf fontId="18" fillId="3" borderId="56" numFmtId="0" xfId="0" applyFont="1" applyFill="1" applyBorder="1" applyProtection="1">
      <protection locked="0"/>
    </xf>
    <xf fontId="18" fillId="3" borderId="32" numFmtId="0" xfId="0" applyFont="1" applyFill="1" applyBorder="1" applyProtection="1">
      <protection locked="0"/>
    </xf>
    <xf fontId="18" fillId="3" borderId="57" numFmtId="0" xfId="0" applyFont="1" applyFill="1" applyBorder="1" applyProtection="1">
      <protection locked="0"/>
    </xf>
    <xf fontId="18" fillId="3" borderId="31" numFmtId="0" xfId="0" applyFont="1" applyFill="1" applyBorder="1" applyAlignment="1" applyProtection="1">
      <alignment horizontal="center"/>
      <protection locked="0"/>
    </xf>
    <xf fontId="19" fillId="3" borderId="33" numFmtId="0" xfId="0" applyFont="1" applyFill="1" applyBorder="1" applyAlignment="1" applyProtection="1">
      <alignment horizontal="center"/>
      <protection locked="0"/>
    </xf>
    <xf fontId="19" fillId="3" borderId="28" numFmtId="0" xfId="0" applyFont="1" applyFill="1" applyBorder="1" applyAlignment="1" applyProtection="1">
      <alignment horizontal="left"/>
      <protection locked="0"/>
    </xf>
    <xf fontId="19" fillId="3" borderId="29" numFmtId="0" xfId="0" applyFont="1" applyFill="1" applyBorder="1" applyAlignment="1" applyProtection="1">
      <alignment horizontal="left"/>
      <protection locked="0"/>
    </xf>
    <xf fontId="19" fillId="3" borderId="30" numFmtId="0" xfId="0" applyFont="1" applyFill="1" applyBorder="1" applyAlignment="1" applyProtection="1">
      <alignment horizontal="left"/>
      <protection locked="0"/>
    </xf>
    <xf fontId="18" fillId="3" borderId="33" numFmtId="0" xfId="0" applyFont="1" applyFill="1" applyBorder="1" applyAlignment="1" applyProtection="1">
      <alignment horizontal="center"/>
      <protection locked="0"/>
    </xf>
    <xf fontId="18" fillId="3" borderId="31" numFmtId="0" xfId="0" applyFont="1" applyFill="1" applyBorder="1" applyProtection="1">
      <protection locked="0"/>
    </xf>
    <xf fontId="18" fillId="0" borderId="31" numFmtId="0" xfId="0" applyFont="1" applyBorder="1" applyAlignment="1">
      <alignment horizontal="center"/>
    </xf>
    <xf fontId="18" fillId="0" borderId="33" numFmtId="0" xfId="0" applyFont="1" applyBorder="1" applyAlignment="1">
      <alignment horizontal="center"/>
    </xf>
    <xf fontId="18" fillId="0" borderId="31" numFmtId="0" xfId="0" applyFont="1" applyBorder="1" applyAlignment="1" applyProtection="1">
      <alignment horizontal="center"/>
      <protection locked="0"/>
    </xf>
    <xf fontId="19" fillId="0" borderId="33" numFmtId="0" xfId="0" applyFont="1" applyBorder="1" applyAlignment="1" applyProtection="1">
      <alignment horizontal="center"/>
      <protection locked="0"/>
    </xf>
    <xf fontId="18" fillId="0" borderId="28" numFmtId="0" xfId="0" applyFont="1" applyBorder="1" applyAlignment="1" applyProtection="1">
      <alignment horizontal="left"/>
      <protection locked="0"/>
    </xf>
    <xf fontId="18" fillId="0" borderId="29" numFmtId="0" xfId="0" applyFont="1" applyBorder="1" applyAlignment="1" applyProtection="1">
      <alignment horizontal="left"/>
      <protection locked="0"/>
    </xf>
    <xf fontId="18" fillId="0" borderId="30" numFmtId="0" xfId="0" applyFont="1" applyBorder="1" applyAlignment="1" applyProtection="1">
      <alignment horizontal="left"/>
      <protection locked="0"/>
    </xf>
    <xf fontId="18" fillId="0" borderId="28" numFmtId="0" xfId="0" applyFont="1" applyBorder="1" applyProtection="1">
      <protection locked="0"/>
    </xf>
    <xf fontId="18" fillId="0" borderId="29" numFmtId="0" xfId="0" applyFont="1" applyBorder="1" applyProtection="1">
      <protection locked="0"/>
    </xf>
    <xf fontId="18" fillId="0" borderId="30" numFmtId="0" xfId="0" applyFont="1" applyBorder="1" applyProtection="1">
      <protection locked="0"/>
    </xf>
    <xf fontId="19" fillId="3" borderId="28" numFmtId="0" xfId="0" applyFont="1" applyFill="1" applyBorder="1" applyProtection="1">
      <protection locked="0"/>
    </xf>
    <xf fontId="19" fillId="3" borderId="29" numFmtId="0" xfId="0" applyFont="1" applyFill="1" applyBorder="1" applyProtection="1">
      <protection locked="0"/>
    </xf>
    <xf fontId="19" fillId="3" borderId="30" numFmtId="0" xfId="0" applyFont="1" applyFill="1" applyBorder="1" applyProtection="1">
      <protection locked="0"/>
    </xf>
    <xf fontId="0" fillId="0" borderId="32" numFmtId="0" xfId="1" applyBorder="1" applyAlignment="1" applyProtection="1">
      <alignment horizontal="center"/>
      <protection locked="0"/>
    </xf>
    <xf fontId="19" fillId="0" borderId="28" numFmtId="0" xfId="0" applyFont="1" applyBorder="1" applyProtection="1">
      <protection locked="0"/>
    </xf>
    <xf fontId="19" fillId="0" borderId="29" numFmtId="0" xfId="0" applyFont="1" applyBorder="1" applyProtection="1">
      <protection locked="0"/>
    </xf>
    <xf fontId="19" fillId="0" borderId="30" numFmtId="0" xfId="0" applyFont="1" applyBorder="1" applyProtection="1">
      <protection locked="0"/>
    </xf>
    <xf fontId="19" fillId="0" borderId="28" numFmtId="0" xfId="0" applyFont="1" applyBorder="1" applyAlignment="1" applyProtection="1">
      <alignment horizontal="left"/>
      <protection locked="0"/>
    </xf>
    <xf fontId="19" fillId="0" borderId="29" numFmtId="0" xfId="0" applyFont="1" applyBorder="1" applyAlignment="1" applyProtection="1">
      <alignment horizontal="left"/>
      <protection locked="0"/>
    </xf>
    <xf fontId="19" fillId="0" borderId="30" numFmtId="0" xfId="0" applyFont="1" applyBorder="1" applyAlignment="1" applyProtection="1">
      <alignment horizontal="left"/>
      <protection locked="0"/>
    </xf>
    <xf fontId="19" fillId="3" borderId="56" numFmtId="0" xfId="0" applyFont="1" applyFill="1" applyBorder="1" applyAlignment="1" applyProtection="1">
      <alignment horizontal="left"/>
      <protection locked="0"/>
    </xf>
    <xf fontId="19" fillId="3" borderId="32" numFmtId="0" xfId="0" applyFont="1" applyFill="1" applyBorder="1" applyAlignment="1" applyProtection="1">
      <alignment horizontal="left"/>
      <protection locked="0"/>
    </xf>
    <xf fontId="19" fillId="3" borderId="57" numFmtId="0" xfId="0" applyFont="1" applyFill="1" applyBorder="1" applyAlignment="1" applyProtection="1">
      <alignment horizontal="left"/>
      <protection locked="0"/>
    </xf>
    <xf fontId="18" fillId="3" borderId="33" numFmtId="0" xfId="0" applyFont="1" applyFill="1" applyBorder="1" applyProtection="1">
      <protection locked="0"/>
    </xf>
    <xf fontId="20" fillId="0" borderId="57" numFmtId="0" xfId="1" applyFont="1" applyBorder="1" applyAlignment="1" applyProtection="1">
      <alignment horizontal="center"/>
      <protection locked="0"/>
    </xf>
    <xf fontId="20" fillId="0" borderId="29" numFmtId="0" xfId="1" applyFont="1" applyBorder="1" applyAlignment="1" applyProtection="1">
      <alignment horizontal="center"/>
      <protection locked="0"/>
    </xf>
    <xf fontId="20" fillId="0" borderId="30" numFmtId="0" xfId="1" applyFont="1" applyBorder="1" applyAlignment="1" applyProtection="1">
      <alignment horizontal="center"/>
      <protection locked="0"/>
    </xf>
    <xf fontId="5" fillId="3" borderId="48" numFmtId="0" xfId="0" applyFont="1" applyFill="1" applyBorder="1" applyAlignment="1" applyProtection="1">
      <alignment horizontal="center"/>
      <protection locked="0"/>
    </xf>
    <xf fontId="0" fillId="3" borderId="49" numFmtId="0" xfId="0" applyFill="1" applyBorder="1" applyAlignment="1" applyProtection="1">
      <alignment horizontal="center"/>
      <protection locked="0"/>
    </xf>
    <xf fontId="5" fillId="3" borderId="50" numFmtId="0" xfId="0" applyFont="1" applyFill="1" applyBorder="1" applyAlignment="1" applyProtection="1">
      <alignment horizontal="left"/>
      <protection locked="0"/>
    </xf>
    <xf fontId="0" fillId="3" borderId="51" numFmtId="0" xfId="0" applyFill="1" applyBorder="1" applyAlignment="1" applyProtection="1">
      <alignment horizontal="left"/>
      <protection locked="0"/>
    </xf>
    <xf fontId="0" fillId="3" borderId="52" numFmtId="0" xfId="0" applyFill="1" applyBorder="1" applyAlignment="1" applyProtection="1">
      <alignment horizontal="left"/>
      <protection locked="0"/>
    </xf>
    <xf fontId="21" fillId="3" borderId="49" numFmtId="0" xfId="0" applyFont="1" applyFill="1" applyBorder="1" applyAlignment="1" applyProtection="1">
      <alignment horizontal="center"/>
      <protection locked="0"/>
    </xf>
    <xf fontId="21" fillId="3" borderId="50" numFmtId="0" xfId="0" applyFont="1" applyFill="1" applyBorder="1" applyAlignment="1" applyProtection="1">
      <alignment horizontal="left"/>
      <protection locked="0"/>
    </xf>
    <xf fontId="21" fillId="3" borderId="51" numFmtId="0" xfId="0" applyFont="1" applyFill="1" applyBorder="1" applyAlignment="1" applyProtection="1">
      <alignment horizontal="left"/>
      <protection locked="0"/>
    </xf>
    <xf fontId="21" fillId="3" borderId="52" numFmtId="0" xfId="0" applyFont="1" applyFill="1" applyBorder="1" applyAlignment="1" applyProtection="1">
      <alignment horizontal="left"/>
      <protection locked="0"/>
    </xf>
    <xf fontId="21" fillId="3" borderId="48" numFmtId="0" xfId="0" applyFont="1" applyFill="1" applyBorder="1" applyProtection="1">
      <protection locked="0"/>
    </xf>
    <xf fontId="21" fillId="3" borderId="49" numFmtId="0" xfId="0" applyFont="1" applyFill="1" applyBorder="1" applyProtection="1">
      <protection locked="0"/>
    </xf>
    <xf fontId="0" fillId="3" borderId="51" numFmtId="0" xfId="0" applyFill="1" applyBorder="1" applyAlignment="1" applyProtection="1">
      <alignment horizontal="center"/>
      <protection locked="0"/>
    </xf>
    <xf fontId="0" fillId="3" borderId="52" numFmtId="0" xfId="0" applyFill="1" applyBorder="1" applyAlignment="1" applyProtection="1">
      <alignment horizontal="center"/>
      <protection locked="0"/>
    </xf>
    <xf fontId="21" fillId="0" borderId="0" numFmtId="0" xfId="0" applyFont="1" applyAlignment="1" applyProtection="1">
      <alignment horizontal="center"/>
      <protection locked="0"/>
    </xf>
    <xf fontId="21" fillId="0" borderId="0" numFmtId="0" xfId="0" applyFont="1" applyProtection="1">
      <protection locked="0"/>
    </xf>
    <xf fontId="0" fillId="0" borderId="1" numFmtId="0" xfId="0" applyBorder="1" applyProtection="1">
      <protection locked="0"/>
    </xf>
    <xf fontId="5" fillId="0" borderId="2" numFmtId="0" xfId="0" applyFont="1" applyBorder="1" applyProtection="1">
      <protection locked="0"/>
    </xf>
    <xf fontId="0" fillId="0" borderId="2" numFmtId="0" xfId="0" applyBorder="1" applyAlignment="1" applyProtection="1">
      <alignment horizontal="center"/>
      <protection locked="0"/>
    </xf>
    <xf fontId="8" fillId="2" borderId="21" numFmtId="0" xfId="0" applyFont="1" applyFill="1" applyBorder="1" applyAlignment="1">
      <alignment horizontal="center"/>
    </xf>
    <xf fontId="8" fillId="2" borderId="22" numFmtId="0" xfId="0" applyFont="1" applyFill="1" applyBorder="1" applyAlignment="1">
      <alignment horizontal="center"/>
    </xf>
    <xf fontId="8" fillId="2" borderId="23" numFmtId="0" xfId="0" applyFont="1" applyFill="1" applyBorder="1" applyAlignment="1">
      <alignment horizontal="center"/>
    </xf>
    <xf fontId="8" fillId="2" borderId="41" numFmtId="0" xfId="0" applyFont="1" applyFill="1" applyBorder="1" applyAlignment="1">
      <alignment horizontal="center"/>
    </xf>
    <xf fontId="8" fillId="2" borderId="44" numFmtId="0" xfId="0" applyFont="1" applyFill="1" applyBorder="1" applyAlignment="1">
      <alignment horizontal="center"/>
    </xf>
    <xf fontId="8" fillId="2" borderId="42" numFmtId="0" xfId="0" applyFont="1" applyFill="1" applyBorder="1" applyAlignment="1">
      <alignment horizontal="center"/>
    </xf>
    <xf fontId="9" fillId="2" borderId="31" numFmtId="0" xfId="0" applyFont="1" applyFill="1" applyBorder="1" applyAlignment="1">
      <alignment horizontal="center"/>
    </xf>
    <xf fontId="9" fillId="2" borderId="32" numFmtId="0" xfId="0" applyFont="1" applyFill="1" applyBorder="1" applyAlignment="1">
      <alignment horizontal="center"/>
    </xf>
    <xf fontId="0" fillId="2" borderId="32" numFmtId="0" xfId="0" applyFill="1" applyBorder="1" applyAlignment="1" applyProtection="1">
      <alignment horizontal="center"/>
      <protection locked="0"/>
    </xf>
    <xf fontId="0" fillId="2" borderId="33" numFmtId="0" xfId="0" applyFill="1" applyBorder="1" applyAlignment="1" applyProtection="1">
      <alignment horizontal="center"/>
      <protection locked="0"/>
    </xf>
    <xf fontId="9" fillId="2" borderId="31" numFmtId="0" xfId="0" applyFont="1" applyFill="1" applyBorder="1" applyAlignment="1">
      <alignment horizontal="center" wrapText="1"/>
    </xf>
    <xf fontId="9" fillId="2" borderId="32" numFmtId="0" xfId="0" applyFont="1" applyFill="1" applyBorder="1" applyAlignment="1">
      <alignment horizontal="center" wrapText="1"/>
    </xf>
    <xf fontId="9" fillId="2" borderId="48" numFmtId="0" xfId="0" applyFont="1" applyFill="1" applyBorder="1" applyAlignment="1">
      <alignment horizontal="center" wrapText="1"/>
    </xf>
    <xf fontId="9" fillId="2" borderId="51" numFmtId="0" xfId="0" applyFont="1" applyFill="1" applyBorder="1" applyAlignment="1">
      <alignment horizontal="center" wrapText="1"/>
    </xf>
    <xf fontId="0" fillId="2" borderId="51" numFmtId="0" xfId="0" applyFill="1" applyBorder="1" applyAlignment="1" applyProtection="1">
      <alignment horizontal="center"/>
      <protection locked="0"/>
    </xf>
    <xf fontId="0" fillId="2" borderId="49" numFmtId="0" xfId="0" applyFill="1" applyBorder="1" applyAlignment="1" applyProtection="1">
      <alignment horizontal="center"/>
      <protection locked="0"/>
    </xf>
    <xf fontId="9" fillId="0" borderId="40" numFmtId="0" xfId="0" applyFont="1" applyBorder="1" applyAlignment="1" applyProtection="1">
      <alignment horizontal="center" wrapText="1"/>
      <protection locked="0"/>
    </xf>
    <xf fontId="9" fillId="0" borderId="0" numFmtId="0" xfId="0" applyFont="1" applyAlignment="1" applyProtection="1">
      <alignment horizontal="center" wrapText="1"/>
      <protection locked="0"/>
    </xf>
    <xf fontId="0" fillId="0" borderId="40" numFmtId="0" xfId="0" applyBorder="1" applyProtection="1">
      <protection locked="0"/>
    </xf>
    <xf fontId="8" fillId="2" borderId="51" numFmtId="0" xfId="0" applyFont="1" applyFill="1" applyBorder="1" applyAlignment="1">
      <alignment horizontal="center"/>
    </xf>
    <xf fontId="8" fillId="2" borderId="49" numFmtId="0" xfId="0" applyFont="1" applyFill="1" applyBorder="1" applyAlignment="1">
      <alignment horizontal="center"/>
    </xf>
    <xf fontId="5" fillId="0" borderId="0" numFmtId="10" xfId="0" applyNumberFormat="1" applyFont="1" applyAlignment="1" applyProtection="1">
      <alignment horizontal="center"/>
      <protection locked="0"/>
    </xf>
    <xf fontId="0" fillId="0" borderId="0" numFmtId="10" xfId="0" applyNumberFormat="1" applyAlignment="1" applyProtection="1">
      <alignment horizontal="center"/>
      <protection locked="0"/>
    </xf>
    <xf fontId="9" fillId="2" borderId="40" numFmtId="0" xfId="0" applyFont="1" applyFill="1" applyBorder="1" applyAlignment="1" applyProtection="1">
      <alignment horizontal="center" wrapText="1"/>
      <protection locked="0"/>
    </xf>
    <xf fontId="9" fillId="2" borderId="0" numFmtId="0" xfId="0" applyFont="1" applyFill="1" applyAlignment="1" applyProtection="1">
      <alignment horizontal="center" wrapText="1"/>
      <protection locked="0"/>
    </xf>
    <xf fontId="0" fillId="2" borderId="0" numFmtId="0" xfId="0" applyFill="1" applyAlignment="1" applyProtection="1">
      <alignment horizontal="center"/>
      <protection locked="0"/>
    </xf>
    <xf fontId="9" fillId="2" borderId="41" numFmtId="0" xfId="0" applyFont="1" applyFill="1" applyBorder="1" applyAlignment="1">
      <alignment horizontal="center" wrapText="1"/>
    </xf>
    <xf fontId="9" fillId="2" borderId="44" numFmtId="0" xfId="0" applyFont="1" applyFill="1" applyBorder="1" applyAlignment="1">
      <alignment horizontal="center" wrapText="1"/>
    </xf>
    <xf fontId="9" fillId="2" borderId="45" numFmtId="0" xfId="0" applyFont="1" applyFill="1" applyBorder="1" applyAlignment="1">
      <alignment horizontal="center" wrapText="1"/>
    </xf>
    <xf fontId="8" fillId="0" borderId="21" numFmtId="1" xfId="0" applyNumberFormat="1" applyFont="1" applyBorder="1" applyAlignment="1" applyProtection="1">
      <alignment horizontal="center" vertical="center"/>
      <protection locked="0"/>
    </xf>
    <xf fontId="8" fillId="0" borderId="23" numFmtId="1" xfId="0" applyNumberFormat="1" applyFont="1" applyBorder="1" applyAlignment="1" applyProtection="1">
      <alignment horizontal="center" vertical="center"/>
      <protection locked="0"/>
    </xf>
    <xf fontId="8" fillId="0" borderId="21" numFmtId="1" xfId="0" applyNumberFormat="1" applyFont="1" applyBorder="1" applyAlignment="1">
      <alignment horizontal="center" vertical="center"/>
    </xf>
    <xf fontId="8" fillId="0" borderId="23" numFmtId="1" xfId="0" applyNumberFormat="1" applyFont="1" applyBorder="1" applyAlignment="1">
      <alignment horizontal="center" vertical="center"/>
    </xf>
    <xf fontId="8" fillId="2" borderId="1" numFmtId="0" xfId="0" applyFont="1" applyFill="1" applyBorder="1" applyAlignment="1">
      <alignment horizontal="center" vertical="center" wrapText="1"/>
    </xf>
    <xf fontId="8" fillId="2" borderId="2" numFmtId="0" xfId="0" applyFont="1" applyFill="1" applyBorder="1" applyAlignment="1">
      <alignment horizontal="center" vertical="center" wrapText="1"/>
    </xf>
    <xf fontId="8" fillId="2" borderId="5" numFmtId="0" xfId="0" applyFont="1" applyFill="1" applyBorder="1" applyAlignment="1">
      <alignment horizontal="center" vertical="center" wrapText="1"/>
    </xf>
    <xf fontId="8" fillId="2" borderId="18" numFmtId="0" xfId="0" applyFont="1" applyFill="1" applyBorder="1" applyAlignment="1">
      <alignment horizontal="center" vertical="center" wrapText="1"/>
    </xf>
    <xf fontId="8" fillId="2" borderId="19" numFmtId="0" xfId="0" applyFont="1" applyFill="1" applyBorder="1" applyAlignment="1">
      <alignment horizontal="center" vertical="center" wrapText="1"/>
    </xf>
    <xf fontId="8" fillId="2" borderId="20" numFmtId="0" xfId="0" applyFont="1" applyFill="1" applyBorder="1" applyAlignment="1">
      <alignment horizontal="center" vertical="center" wrapText="1"/>
    </xf>
    <xf fontId="5" fillId="2" borderId="32" numFmtId="10" xfId="0" applyNumberFormat="1" applyFont="1" applyFill="1" applyBorder="1" applyAlignment="1" applyProtection="1">
      <alignment horizontal="center"/>
      <protection locked="0"/>
    </xf>
    <xf fontId="0" fillId="2" borderId="33" numFmtId="10" xfId="0" applyNumberFormat="1" applyFill="1" applyBorder="1" applyAlignment="1" applyProtection="1">
      <alignment horizontal="center"/>
      <protection locked="0"/>
    </xf>
    <xf fontId="0" fillId="0" borderId="0" numFmtId="10" xfId="0" applyNumberFormat="1" applyProtection="1">
      <protection locked="0"/>
    </xf>
    <xf fontId="0" fillId="2" borderId="32" numFmtId="10" xfId="0" applyNumberFormat="1" applyFill="1" applyBorder="1" applyAlignment="1" applyProtection="1">
      <alignment horizontal="center"/>
      <protection locked="0"/>
    </xf>
    <xf fontId="0" fillId="0" borderId="18" numFmtId="0" xfId="0" applyBorder="1" applyProtection="1">
      <protection locked="0"/>
    </xf>
    <xf fontId="0" fillId="0" borderId="19" numFmtId="0" xfId="0" applyBorder="1" applyProtection="1">
      <protection locked="0"/>
    </xf>
    <xf fontId="0" fillId="0" borderId="19" numFmtId="0" xfId="0" applyBorder="1" applyAlignment="1" applyProtection="1">
      <alignment horizontal="center"/>
      <protection locked="0"/>
    </xf>
    <xf fontId="0" fillId="0" borderId="20" numFmtId="0" xfId="0" applyBorder="1" applyProtection="1">
      <protection locked="0"/>
    </xf>
    <xf fontId="5" fillId="2" borderId="32" numFmtId="0" xfId="0" applyFont="1" applyFill="1" applyBorder="1" applyAlignment="1" applyProtection="1">
      <alignment horizontal="center"/>
      <protection locked="0"/>
    </xf>
    <xf fontId="8" fillId="2" borderId="53" numFmtId="0" xfId="0" applyFont="1" applyFill="1" applyBorder="1" applyAlignment="1">
      <alignment horizontal="center"/>
    </xf>
    <xf fontId="8" fillId="2" borderId="43" numFmtId="0" xfId="0" applyFont="1" applyFill="1" applyBorder="1" applyAlignment="1">
      <alignment horizontal="center"/>
    </xf>
    <xf fontId="8" fillId="2" borderId="45" numFmtId="0" xfId="0" applyFont="1" applyFill="1" applyBorder="1" applyAlignment="1">
      <alignment horizontal="center"/>
    </xf>
    <xf fontId="8" fillId="2" borderId="55" numFmtId="0" xfId="0" applyFont="1" applyFill="1" applyBorder="1" applyAlignment="1">
      <alignment horizontal="center"/>
    </xf>
    <xf fontId="9" fillId="2" borderId="28" numFmtId="0" xfId="0" applyFont="1" applyFill="1" applyBorder="1" applyAlignment="1">
      <alignment horizontal="center"/>
    </xf>
    <xf fontId="9" fillId="2" borderId="56" numFmtId="0" xfId="0" applyFont="1" applyFill="1" applyBorder="1" applyAlignment="1">
      <alignment horizontal="center"/>
    </xf>
    <xf fontId="0" fillId="2" borderId="57" numFmtId="0" xfId="0" applyFill="1" applyBorder="1" applyAlignment="1" applyProtection="1">
      <alignment horizontal="center"/>
      <protection locked="0"/>
    </xf>
    <xf fontId="0" fillId="2" borderId="56" numFmtId="0" xfId="0" applyFill="1" applyBorder="1" applyAlignment="1" applyProtection="1">
      <alignment horizontal="center"/>
      <protection locked="0"/>
    </xf>
    <xf fontId="5" fillId="2" borderId="57" numFmtId="10" xfId="488" applyNumberFormat="1" applyFont="1" applyFill="1" applyBorder="1" applyAlignment="1" applyProtection="1">
      <alignment horizontal="center"/>
    </xf>
    <xf fontId="5" fillId="2" borderId="30" numFmtId="10" xfId="488" applyNumberFormat="1" applyFont="1" applyFill="1" applyBorder="1" applyAlignment="1" applyProtection="1">
      <alignment horizontal="center"/>
    </xf>
    <xf fontId="9" fillId="2" borderId="28" numFmtId="0" xfId="0" applyFont="1" applyFill="1" applyBorder="1" applyAlignment="1">
      <alignment horizontal="center" wrapText="1"/>
    </xf>
    <xf fontId="9" fillId="2" borderId="56" numFmtId="0" xfId="0" applyFont="1" applyFill="1" applyBorder="1" applyAlignment="1">
      <alignment horizontal="center" wrapText="1"/>
    </xf>
    <xf fontId="9" fillId="2" borderId="34" numFmtId="0" xfId="0" applyFont="1" applyFill="1" applyBorder="1" applyAlignment="1">
      <alignment horizontal="center" wrapText="1"/>
    </xf>
    <xf fontId="9" fillId="2" borderId="50" numFmtId="0" xfId="0" applyFont="1" applyFill="1" applyBorder="1" applyAlignment="1">
      <alignment horizontal="center" wrapText="1"/>
    </xf>
    <xf fontId="0" fillId="2" borderId="52" numFmtId="0" xfId="0" applyFill="1" applyBorder="1" applyAlignment="1" applyProtection="1">
      <alignment horizontal="center"/>
      <protection locked="0"/>
    </xf>
    <xf fontId="0" fillId="2" borderId="50" numFmtId="0" xfId="0" applyFill="1" applyBorder="1" applyAlignment="1" applyProtection="1">
      <alignment horizontal="center"/>
      <protection locked="0"/>
    </xf>
    <xf fontId="5" fillId="2" borderId="52" numFmtId="10" xfId="488" applyNumberFormat="1" applyFont="1" applyFill="1" applyBorder="1" applyAlignment="1" applyProtection="1">
      <alignment horizontal="center"/>
    </xf>
    <xf fontId="5" fillId="2" borderId="36" numFmtId="10" xfId="488" applyNumberFormat="1" applyFont="1" applyFill="1" applyBorder="1" applyAlignment="1" applyProtection="1">
      <alignment horizontal="center"/>
    </xf>
    <xf fontId="9" fillId="2" borderId="21" numFmtId="0" xfId="0" applyFont="1" applyFill="1" applyBorder="1" applyAlignment="1">
      <alignment horizontal="center" wrapText="1"/>
    </xf>
    <xf fontId="9" fillId="2" borderId="58" numFmtId="0" xfId="0" applyFont="1" applyFill="1" applyBorder="1" applyAlignment="1">
      <alignment horizontal="center" wrapText="1"/>
    </xf>
    <xf fontId="0" fillId="2" borderId="59" numFmtId="0" xfId="0" applyFill="1" applyBorder="1" applyAlignment="1" applyProtection="1">
      <alignment horizontal="center"/>
      <protection locked="0"/>
    </xf>
    <xf fontId="0" fillId="2" borderId="58" numFmtId="0" xfId="0" applyFill="1" applyBorder="1" applyAlignment="1" applyProtection="1">
      <alignment horizontal="center"/>
      <protection locked="0"/>
    </xf>
    <xf fontId="5" fillId="2" borderId="59" numFmtId="10" xfId="488" applyNumberFormat="1" applyFont="1" applyFill="1" applyBorder="1" applyAlignment="1" applyProtection="1">
      <alignment horizontal="center"/>
    </xf>
    <xf fontId="5" fillId="2" borderId="23" numFmtId="10" xfId="488" applyNumberFormat="1" applyFont="1" applyFill="1" applyBorder="1" applyAlignment="1" applyProtection="1">
      <alignment horizontal="center"/>
    </xf>
    <xf fontId="5" fillId="2" borderId="32" numFmtId="10" xfId="488" applyNumberFormat="1" applyFont="1" applyFill="1" applyBorder="1" applyAlignment="1" applyProtection="1">
      <alignment horizontal="center"/>
    </xf>
    <xf fontId="5" fillId="2" borderId="33" numFmtId="10" xfId="488" applyNumberFormat="1" applyFont="1" applyFill="1" applyBorder="1" applyAlignment="1" applyProtection="1">
      <alignment horizontal="center"/>
    </xf>
    <xf fontId="9" fillId="2" borderId="37" numFmtId="0" xfId="0" applyFont="1" applyFill="1" applyBorder="1" applyAlignment="1">
      <alignment horizontal="center" wrapText="1"/>
    </xf>
    <xf fontId="9" fillId="2" borderId="38" numFmtId="0" xfId="0" applyFont="1" applyFill="1" applyBorder="1" applyAlignment="1">
      <alignment horizontal="center" wrapText="1"/>
    </xf>
    <xf fontId="0" fillId="2" borderId="38" numFmtId="0" xfId="0" applyFill="1" applyBorder="1" applyAlignment="1" applyProtection="1">
      <alignment horizontal="center"/>
      <protection locked="0"/>
    </xf>
    <xf fontId="5" fillId="2" borderId="38" numFmtId="10" xfId="488" applyNumberFormat="1" applyFont="1" applyFill="1" applyBorder="1" applyAlignment="1" applyProtection="1">
      <alignment horizontal="center"/>
    </xf>
    <xf fontId="5" fillId="2" borderId="39" numFmtId="10" xfId="488" applyNumberFormat="1" applyFont="1" applyFill="1" applyBorder="1" applyAlignment="1" applyProtection="1">
      <alignment horizontal="center"/>
    </xf>
    <xf fontId="9" fillId="2" borderId="60" numFmtId="0" xfId="0" applyFont="1" applyFill="1" applyBorder="1" applyAlignment="1">
      <alignment horizontal="center" wrapText="1"/>
    </xf>
    <xf fontId="9" fillId="2" borderId="61" numFmtId="0" xfId="0" applyFont="1" applyFill="1" applyBorder="1" applyAlignment="1">
      <alignment horizontal="center" wrapText="1"/>
    </xf>
    <xf fontId="0" fillId="2" borderId="61" numFmtId="0" xfId="0" applyFill="1" applyBorder="1" applyAlignment="1" applyProtection="1">
      <alignment horizontal="center"/>
      <protection locked="0"/>
    </xf>
    <xf fontId="5" fillId="2" borderId="61" numFmtId="10" xfId="488" applyNumberFormat="1" applyFont="1" applyFill="1" applyBorder="1" applyAlignment="1" applyProtection="1">
      <alignment horizontal="center"/>
    </xf>
    <xf fontId="5" fillId="2" borderId="62" numFmtId="10" xfId="488" applyNumberFormat="1" applyFont="1" applyFill="1" applyBorder="1" applyAlignment="1" applyProtection="1">
      <alignment horizontal="center"/>
    </xf>
    <xf fontId="8" fillId="2" borderId="40" numFmtId="0" xfId="0" applyFont="1" applyFill="1" applyBorder="1" applyAlignment="1">
      <alignment horizontal="center" vertical="center" wrapText="1"/>
    </xf>
    <xf fontId="8" fillId="2" borderId="0" numFmtId="0" xfId="0" applyFont="1" applyFill="1" applyAlignment="1">
      <alignment horizontal="center" vertical="center" wrapText="1"/>
    </xf>
    <xf fontId="22" fillId="0" borderId="0" numFmtId="0" xfId="0" applyFont="1" applyAlignment="1">
      <alignment horizontal="center" wrapText="1"/>
    </xf>
    <xf fontId="11" fillId="2" borderId="32" numFmtId="0" xfId="0" applyFont="1" applyFill="1" applyBorder="1" applyAlignment="1">
      <alignment horizontal="center"/>
    </xf>
    <xf fontId="23" fillId="2" borderId="32" numFmtId="0" xfId="0" applyFont="1" applyFill="1" applyBorder="1" applyAlignment="1">
      <alignment horizontal="center" vertical="center"/>
    </xf>
    <xf fontId="23" fillId="2" borderId="57" numFmtId="0" xfId="0" applyFont="1" applyFill="1" applyBorder="1" applyAlignment="1">
      <alignment horizontal="center" vertical="center"/>
    </xf>
    <xf fontId="24" fillId="4" borderId="0" numFmtId="0" xfId="0" applyFont="1" applyFill="1" applyAlignment="1">
      <alignment horizontal="left" vertical="center" wrapText="1"/>
    </xf>
    <xf fontId="5" fillId="2" borderId="6" numFmtId="0" xfId="0" applyFont="1" applyFill="1" applyBorder="1" applyAlignment="1">
      <alignment horizontal="left"/>
    </xf>
    <xf fontId="5" fillId="2" borderId="7" numFmtId="0" xfId="0" applyFont="1" applyFill="1" applyBorder="1" applyAlignment="1">
      <alignment horizontal="left"/>
    </xf>
    <xf fontId="20" fillId="2" borderId="26" numFmtId="0" xfId="0" applyFont="1" applyFill="1" applyBorder="1" applyAlignment="1" applyProtection="1">
      <alignment horizontal="center"/>
      <protection locked="0"/>
    </xf>
    <xf fontId="0" fillId="2" borderId="26" numFmtId="0" xfId="0" applyFill="1" applyBorder="1" applyAlignment="1" applyProtection="1">
      <alignment horizontal="center"/>
      <protection locked="0"/>
    </xf>
    <xf fontId="0" fillId="2" borderId="9" numFmtId="0" xfId="0" applyFill="1" applyBorder="1" applyAlignment="1" applyProtection="1">
      <alignment horizontal="center"/>
      <protection locked="0"/>
    </xf>
    <xf fontId="5" fillId="2" borderId="28" numFmtId="0" xfId="0" applyFont="1" applyFill="1" applyBorder="1" applyAlignment="1">
      <alignment horizontal="left"/>
    </xf>
    <xf fontId="5" fillId="2" borderId="29" numFmtId="0" xfId="0" applyFont="1" applyFill="1" applyBorder="1" applyAlignment="1">
      <alignment horizontal="left"/>
    </xf>
    <xf fontId="20" fillId="2" borderId="32" numFmtId="0" xfId="0" applyFont="1" applyFill="1" applyBorder="1" applyAlignment="1" applyProtection="1">
      <alignment horizontal="center"/>
      <protection locked="0"/>
    </xf>
    <xf fontId="5" fillId="2" borderId="26" numFmtId="0" xfId="0" applyFont="1" applyFill="1" applyBorder="1" applyAlignment="1" applyProtection="1">
      <alignment horizontal="center"/>
      <protection locked="0"/>
    </xf>
    <xf fontId="5" fillId="2" borderId="11" numFmtId="0" xfId="0" applyFont="1" applyFill="1" applyBorder="1" applyAlignment="1">
      <alignment horizontal="left"/>
    </xf>
    <xf fontId="5" fillId="2" borderId="12" numFmtId="0" xfId="0" applyFont="1" applyFill="1" applyBorder="1" applyAlignment="1">
      <alignment horizontal="left"/>
    </xf>
    <xf fontId="20" fillId="2" borderId="38" numFmtId="0" xfId="0" applyFont="1" applyFill="1" applyBorder="1" applyAlignment="1" applyProtection="1">
      <alignment horizontal="center"/>
      <protection locked="0"/>
    </xf>
    <xf fontId="25" fillId="2" borderId="21" numFmtId="0" xfId="0" applyFont="1" applyFill="1" applyBorder="1" applyAlignment="1">
      <alignment horizontal="center"/>
    </xf>
    <xf fontId="25" fillId="2" borderId="23" numFmtId="0" xfId="0" applyFont="1" applyFill="1" applyBorder="1" applyAlignment="1">
      <alignment horizontal="center"/>
    </xf>
    <xf fontId="25" fillId="0" borderId="0" numFmtId="0" xfId="0" applyFont="1" applyAlignment="1">
      <alignment horizontal="center"/>
    </xf>
    <xf fontId="25" fillId="2" borderId="60" numFmtId="0" xfId="0" applyFont="1" applyFill="1" applyBorder="1" applyAlignment="1">
      <alignment horizontal="center"/>
    </xf>
    <xf fontId="25" fillId="2" borderId="61" numFmtId="0" xfId="0" applyFont="1" applyFill="1" applyBorder="1" applyAlignment="1">
      <alignment horizontal="center"/>
    </xf>
    <xf fontId="8" fillId="2" borderId="60" numFmtId="0" xfId="0" applyFont="1" applyFill="1" applyBorder="1" applyAlignment="1">
      <alignment horizontal="center"/>
    </xf>
    <xf fontId="8" fillId="2" borderId="62" numFmtId="0" xfId="0" applyFont="1" applyFill="1" applyBorder="1" applyAlignment="1">
      <alignment horizontal="center"/>
    </xf>
    <xf fontId="0" fillId="2" borderId="9" numFmtId="0" xfId="0" applyFill="1" applyBorder="1" applyAlignment="1">
      <alignment horizontal="center"/>
    </xf>
    <xf fontId="0" fillId="2" borderId="10" numFmtId="0" xfId="0" applyFill="1" applyBorder="1" applyAlignment="1">
      <alignment horizontal="center"/>
    </xf>
    <xf fontId="5" fillId="2" borderId="34" numFmtId="0" xfId="0" applyFont="1" applyFill="1" applyBorder="1" applyAlignment="1">
      <alignment horizontal="left"/>
    </xf>
    <xf fontId="5" fillId="2" borderId="35" numFmtId="0" xfId="0" applyFont="1" applyFill="1" applyBorder="1" applyAlignment="1">
      <alignment horizontal="left"/>
    </xf>
    <xf fontId="11" fillId="2" borderId="1" numFmtId="0" xfId="0" applyFont="1" applyFill="1" applyBorder="1" applyAlignment="1">
      <alignment horizontal="center" vertical="center" wrapText="1"/>
    </xf>
    <xf fontId="11" fillId="2" borderId="2" numFmtId="0" xfId="0" applyFont="1" applyFill="1" applyBorder="1" applyAlignment="1">
      <alignment horizontal="center" vertical="center" wrapText="1"/>
    </xf>
    <xf fontId="11" fillId="2" borderId="18" numFmtId="0" xfId="0" applyFont="1" applyFill="1" applyBorder="1" applyAlignment="1">
      <alignment horizontal="center" vertical="center" wrapText="1"/>
    </xf>
    <xf fontId="11" fillId="2" borderId="19" numFmtId="0" xfId="0" applyFont="1" applyFill="1" applyBorder="1" applyAlignment="1">
      <alignment horizontal="center" vertical="center" wrapText="1"/>
    </xf>
    <xf fontId="25" fillId="2" borderId="46" numFmtId="0" xfId="0" applyFont="1" applyFill="1" applyBorder="1" applyAlignment="1">
      <alignment horizontal="center"/>
    </xf>
    <xf fontId="25" fillId="2" borderId="63" numFmtId="0" xfId="0" applyFont="1" applyFill="1" applyBorder="1" applyAlignment="1">
      <alignment horizontal="center"/>
    </xf>
    <xf fontId="25" fillId="2" borderId="47" numFmtId="0" xfId="0" applyFont="1" applyFill="1" applyBorder="1" applyAlignment="1">
      <alignment horizontal="center"/>
    </xf>
    <xf fontId="23" fillId="2" borderId="46" numFmtId="0" xfId="0" applyFont="1" applyFill="1" applyBorder="1" applyAlignment="1">
      <alignment horizontal="center" vertical="center"/>
    </xf>
    <xf fontId="23" fillId="2" borderId="63" numFmtId="0" xfId="0" applyFont="1" applyFill="1" applyBorder="1" applyAlignment="1">
      <alignment horizontal="center" vertical="center"/>
    </xf>
    <xf fontId="23" fillId="2" borderId="4" numFmtId="0" xfId="0" applyFont="1" applyFill="1" applyBorder="1" applyAlignment="1">
      <alignment horizontal="center" vertical="center"/>
    </xf>
    <xf fontId="23" fillId="2" borderId="3" numFmtId="0" xfId="0" applyFont="1" applyFill="1" applyBorder="1" applyAlignment="1">
      <alignment horizontal="center" vertical="center"/>
    </xf>
    <xf fontId="26" fillId="0" borderId="0" numFmtId="0" xfId="0" applyFont="1" applyAlignment="1">
      <alignment horizontal="center" vertical="center" wrapText="1"/>
    </xf>
    <xf fontId="0" fillId="0" borderId="0" numFmtId="1" xfId="0" applyNumberFormat="1" applyAlignment="1" applyProtection="1">
      <alignment horizontal="center" vertical="center" wrapText="1"/>
      <protection locked="0"/>
    </xf>
    <xf fontId="0" fillId="0" borderId="0" numFmtId="1" xfId="0" applyNumberFormat="1" applyProtection="1">
      <protection locked="0"/>
    </xf>
    <xf fontId="20" fillId="2" borderId="32" numFmtId="0" xfId="0" applyFont="1" applyFill="1" applyBorder="1" applyAlignment="1">
      <alignment horizontal="left"/>
    </xf>
    <xf fontId="0" fillId="2" borderId="57" numFmtId="1" xfId="0" applyNumberFormat="1" applyFill="1" applyBorder="1" applyAlignment="1" applyProtection="1">
      <alignment horizontal="center" vertical="center" wrapText="1"/>
      <protection locked="0"/>
    </xf>
    <xf fontId="0" fillId="2" borderId="56" numFmtId="1" xfId="0" applyNumberFormat="1" applyFill="1" applyBorder="1" applyAlignment="1" applyProtection="1">
      <alignment horizontal="center" vertical="center" wrapText="1"/>
      <protection locked="0"/>
    </xf>
    <xf fontId="0" fillId="2" borderId="32" numFmtId="1" xfId="0" applyNumberFormat="1" applyFill="1" applyBorder="1" applyAlignment="1" applyProtection="1">
      <alignment horizontal="center" vertical="center" wrapText="1"/>
      <protection locked="0"/>
    </xf>
    <xf fontId="0" fillId="0" borderId="0" numFmtId="1" xfId="0" applyNumberFormat="1" applyAlignment="1">
      <alignment horizontal="center"/>
    </xf>
    <xf fontId="0" fillId="0" borderId="0" numFmtId="10" xfId="0" applyNumberFormat="1" applyAlignment="1">
      <alignment horizontal="left"/>
    </xf>
    <xf fontId="27" fillId="0" borderId="0" numFmtId="10" xfId="0" applyNumberFormat="1" applyFont="1" applyAlignment="1">
      <alignment horizontal="center"/>
    </xf>
    <xf fontId="27" fillId="0" borderId="0" numFmtId="10" xfId="0" applyNumberFormat="1" applyFont="1" applyAlignment="1">
      <alignment horizontal="left"/>
    </xf>
    <xf fontId="0" fillId="0" borderId="0" numFmtId="10" xfId="0" applyNumberFormat="1" applyAlignment="1">
      <alignment horizontal="center"/>
    </xf>
    <xf fontId="20" fillId="2" borderId="32" numFmtId="0" xfId="0" applyFont="1" applyFill="1" applyBorder="1" applyAlignment="1">
      <alignment horizontal="left" wrapText="1"/>
    </xf>
    <xf fontId="26" fillId="0" borderId="0" numFmtId="10" xfId="0" applyNumberFormat="1" applyFont="1" applyAlignment="1">
      <alignment horizontal="center"/>
    </xf>
    <xf fontId="11" fillId="2" borderId="32" numFmtId="1" xfId="0" applyNumberFormat="1" applyFont="1" applyFill="1" applyBorder="1" applyAlignment="1" applyProtection="1">
      <alignment horizontal="center" vertical="center" wrapText="1"/>
      <protection locked="0"/>
    </xf>
    <xf fontId="26" fillId="0" borderId="0" numFmtId="1" xfId="0" applyNumberFormat="1" applyFont="1" applyAlignment="1">
      <alignment horizontal="center"/>
    </xf>
    <xf fontId="11" fillId="0" borderId="0" numFmtId="0" xfId="0" applyFont="1" applyAlignment="1" applyProtection="1">
      <alignment horizontal="center"/>
      <protection locked="0"/>
    </xf>
    <xf fontId="25" fillId="0" borderId="0" numFmtId="0" xfId="0" applyFont="1" applyAlignment="1" applyProtection="1">
      <alignment horizontal="center"/>
      <protection locked="0"/>
    </xf>
    <xf fontId="11" fillId="2" borderId="32" numFmtId="0" xfId="0" applyFont="1" applyFill="1" applyBorder="1" applyAlignment="1">
      <alignment horizontal="center" vertical="center" wrapText="1"/>
    </xf>
    <xf fontId="25" fillId="2" borderId="32" numFmtId="0" xfId="0" applyFont="1" applyFill="1" applyBorder="1" applyAlignment="1">
      <alignment horizontal="center"/>
    </xf>
    <xf fontId="8" fillId="2" borderId="32" numFmtId="0" xfId="0" applyFont="1" applyFill="1" applyBorder="1" applyAlignment="1">
      <alignment horizontal="center"/>
    </xf>
    <xf fontId="0" fillId="0" borderId="0" numFmtId="1" xfId="0" applyNumberFormat="1" applyAlignment="1" applyProtection="1">
      <alignment horizontal="center"/>
      <protection locked="0"/>
    </xf>
    <xf fontId="14" fillId="2" borderId="32" numFmtId="0" xfId="0" applyFont="1" applyFill="1" applyBorder="1" applyAlignment="1">
      <alignment horizontal="left" wrapText="1"/>
    </xf>
    <xf fontId="14" fillId="2" borderId="32" numFmtId="0" xfId="0" applyFont="1" applyFill="1" applyBorder="1" applyAlignment="1">
      <alignment horizontal="left"/>
    </xf>
    <xf fontId="11" fillId="2" borderId="5" numFmtId="0" xfId="0" applyFont="1" applyFill="1" applyBorder="1" applyAlignment="1">
      <alignment horizontal="center" vertical="center" wrapText="1"/>
    </xf>
    <xf fontId="11" fillId="2" borderId="20" numFmtId="0" xfId="0" applyFont="1" applyFill="1" applyBorder="1" applyAlignment="1">
      <alignment horizontal="center" vertical="center" wrapText="1"/>
    </xf>
    <xf fontId="25" fillId="2" borderId="59" numFmtId="0" xfId="0" applyFont="1" applyFill="1" applyBorder="1" applyAlignment="1">
      <alignment horizontal="center"/>
    </xf>
    <xf fontId="23" fillId="2" borderId="60" numFmtId="0" xfId="0" applyFont="1" applyFill="1" applyBorder="1" applyAlignment="1">
      <alignment horizontal="center" vertical="center"/>
    </xf>
    <xf fontId="23" fillId="2" borderId="62" numFmtId="0" xfId="0" applyFont="1" applyFill="1" applyBorder="1" applyAlignment="1">
      <alignment horizontal="center" vertical="center"/>
    </xf>
    <xf fontId="23" fillId="2" borderId="58" numFmtId="0" xfId="0" applyFont="1" applyFill="1" applyBorder="1" applyAlignment="1">
      <alignment horizontal="center" vertical="center"/>
    </xf>
    <xf fontId="23" fillId="2" borderId="61" numFmtId="0" xfId="0" applyFont="1" applyFill="1" applyBorder="1" applyAlignment="1">
      <alignment horizontal="center" vertical="center"/>
    </xf>
    <xf fontId="20" fillId="2" borderId="25" numFmtId="0" xfId="0" applyFont="1" applyFill="1" applyBorder="1" applyAlignment="1">
      <alignment horizontal="left"/>
    </xf>
    <xf fontId="20" fillId="2" borderId="26" numFmtId="0" xfId="0" applyFont="1" applyFill="1" applyBorder="1" applyAlignment="1">
      <alignment horizontal="left"/>
    </xf>
    <xf fontId="20" fillId="2" borderId="9" numFmtId="0" xfId="0" applyFont="1" applyFill="1" applyBorder="1" applyAlignment="1">
      <alignment horizontal="left"/>
    </xf>
    <xf fontId="27" fillId="2" borderId="6" numFmtId="10" xfId="0" applyNumberFormat="1" applyFont="1" applyFill="1" applyBorder="1" applyAlignment="1">
      <alignment horizontal="center"/>
    </xf>
    <xf fontId="27" fillId="2" borderId="8" numFmtId="10" xfId="0" applyNumberFormat="1" applyFont="1" applyFill="1" applyBorder="1" applyAlignment="1">
      <alignment horizontal="center"/>
    </xf>
    <xf fontId="5" fillId="2" borderId="9" numFmtId="10" xfId="0" applyNumberFormat="1" applyFont="1" applyFill="1" applyBorder="1" applyAlignment="1" applyProtection="1">
      <alignment horizontal="center"/>
      <protection locked="0"/>
    </xf>
    <xf fontId="5" fillId="2" borderId="8" numFmtId="10" xfId="0" applyNumberFormat="1" applyFont="1" applyFill="1" applyBorder="1" applyAlignment="1" applyProtection="1">
      <alignment horizontal="center"/>
      <protection locked="0"/>
    </xf>
    <xf fontId="5" fillId="2" borderId="26" numFmtId="10" xfId="0" applyNumberFormat="1" applyFont="1" applyFill="1" applyBorder="1" applyAlignment="1" applyProtection="1">
      <alignment horizontal="center"/>
      <protection locked="0"/>
    </xf>
    <xf fontId="0" fillId="2" borderId="27" numFmtId="0" xfId="0" applyFill="1" applyBorder="1" applyAlignment="1" applyProtection="1">
      <alignment horizontal="center"/>
      <protection locked="0"/>
    </xf>
    <xf fontId="27" fillId="2" borderId="28" numFmtId="10" xfId="0" applyNumberFormat="1" applyFont="1" applyFill="1" applyBorder="1" applyAlignment="1">
      <alignment horizontal="center"/>
    </xf>
    <xf fontId="27" fillId="2" borderId="56" numFmtId="10" xfId="0" applyNumberFormat="1" applyFont="1" applyFill="1" applyBorder="1" applyAlignment="1">
      <alignment horizontal="center"/>
    </xf>
    <xf fontId="5" fillId="2" borderId="57" numFmtId="10" xfId="0" applyNumberFormat="1" applyFont="1" applyFill="1" applyBorder="1" applyAlignment="1" applyProtection="1">
      <alignment horizontal="center"/>
      <protection locked="0"/>
    </xf>
    <xf fontId="5" fillId="2" borderId="56" numFmtId="10" xfId="0" applyNumberFormat="1" applyFont="1" applyFill="1" applyBorder="1" applyAlignment="1" applyProtection="1">
      <alignment horizontal="center"/>
      <protection locked="0"/>
    </xf>
    <xf fontId="20" fillId="2" borderId="31" numFmtId="0" xfId="0" applyFont="1" applyFill="1" applyBorder="1" applyAlignment="1">
      <alignment horizontal="left"/>
    </xf>
    <xf fontId="20" fillId="2" borderId="57" numFmtId="0" xfId="0" applyFont="1" applyFill="1" applyBorder="1" applyAlignment="1">
      <alignment horizontal="left"/>
    </xf>
    <xf fontId="20" fillId="2" borderId="31" numFmtId="0" xfId="0" applyFont="1" applyFill="1" applyBorder="1" applyAlignment="1">
      <alignment horizontal="left" wrapText="1"/>
    </xf>
    <xf fontId="20" fillId="2" borderId="57" numFmtId="0" xfId="0" applyFont="1" applyFill="1" applyBorder="1" applyAlignment="1">
      <alignment horizontal="left" wrapText="1"/>
    </xf>
    <xf fontId="20" fillId="2" borderId="48" numFmtId="0" xfId="0" applyFont="1" applyFill="1" applyBorder="1" applyAlignment="1">
      <alignment horizontal="left" wrapText="1"/>
    </xf>
    <xf fontId="20" fillId="2" borderId="51" numFmtId="0" xfId="0" applyFont="1" applyFill="1" applyBorder="1" applyAlignment="1">
      <alignment horizontal="left" wrapText="1"/>
    </xf>
    <xf fontId="20" fillId="2" borderId="52" numFmtId="0" xfId="0" applyFont="1" applyFill="1" applyBorder="1" applyAlignment="1">
      <alignment horizontal="left" wrapText="1"/>
    </xf>
    <xf fontId="27" fillId="2" borderId="34" numFmtId="10" xfId="0" applyNumberFormat="1" applyFont="1" applyFill="1" applyBorder="1" applyAlignment="1">
      <alignment horizontal="center"/>
    </xf>
    <xf fontId="27" fillId="2" borderId="50" numFmtId="10" xfId="0" applyNumberFormat="1" applyFont="1" applyFill="1" applyBorder="1" applyAlignment="1">
      <alignment horizontal="center"/>
    </xf>
    <xf fontId="5" fillId="2" borderId="51" numFmtId="10" xfId="0" applyNumberFormat="1" applyFont="1" applyFill="1" applyBorder="1" applyAlignment="1" applyProtection="1">
      <alignment horizontal="center"/>
      <protection locked="0"/>
    </xf>
    <xf fontId="5" fillId="2" borderId="52" numFmtId="10" xfId="0" applyNumberFormat="1" applyFont="1" applyFill="1" applyBorder="1" applyAlignment="1" applyProtection="1">
      <alignment horizontal="center"/>
      <protection locked="0"/>
    </xf>
    <xf fontId="5" fillId="2" borderId="50" numFmtId="10" xfId="0" applyNumberFormat="1" applyFont="1" applyFill="1" applyBorder="1" applyAlignment="1" applyProtection="1">
      <alignment horizontal="center"/>
      <protection locked="0"/>
    </xf>
    <xf fontId="0" fillId="2" borderId="0" numFmtId="0" xfId="0" applyFill="1" applyAlignment="1" applyProtection="1">
      <alignment horizontal="left"/>
      <protection locked="0"/>
    </xf>
    <xf fontId="8" fillId="2" borderId="0" numFmtId="0" xfId="0" applyFont="1" applyFill="1" applyAlignment="1" applyProtection="1">
      <alignment horizontal="center"/>
      <protection locked="0"/>
    </xf>
    <xf fontId="0" fillId="0" borderId="0" numFmtId="0" xfId="0" applyAlignment="1">
      <alignment horizontal="left"/>
    </xf>
    <xf fontId="11" fillId="2" borderId="40" numFmtId="0" xfId="0" applyFont="1" applyFill="1" applyBorder="1" applyAlignment="1">
      <alignment horizontal="center" vertical="center" wrapText="1"/>
    </xf>
    <xf fontId="11" fillId="2" borderId="0" numFmtId="0" xfId="0" applyFont="1" applyFill="1" applyAlignment="1">
      <alignment horizontal="center" vertical="center" wrapText="1"/>
    </xf>
    <xf fontId="11" fillId="2" borderId="17" numFmtId="0" xfId="0" applyFont="1" applyFill="1" applyBorder="1" applyAlignment="1">
      <alignment horizontal="center" vertical="center" wrapText="1"/>
    </xf>
    <xf fontId="11" fillId="2" borderId="31" numFmtId="0" xfId="0" applyFont="1" applyFill="1" applyBorder="1" applyAlignment="1">
      <alignment horizontal="center"/>
    </xf>
    <xf fontId="23" fillId="2" borderId="33" numFmtId="0" xfId="0" applyFont="1" applyFill="1" applyBorder="1" applyAlignment="1">
      <alignment horizontal="center" vertical="center"/>
    </xf>
    <xf fontId="24" fillId="0" borderId="0" numFmtId="0" xfId="0" applyFont="1" applyAlignment="1">
      <alignment horizontal="left" vertical="center" wrapText="1"/>
    </xf>
    <xf fontId="24" fillId="0" borderId="0" numFmtId="0" xfId="0" applyFont="1" applyAlignment="1">
      <alignment horizontal="center" vertical="center" wrapText="1"/>
    </xf>
    <xf fontId="5" fillId="2" borderId="56" numFmtId="0" xfId="0" applyFont="1" applyFill="1" applyBorder="1" applyAlignment="1">
      <alignment horizontal="left"/>
    </xf>
    <xf fontId="0" fillId="2" borderId="30" numFmtId="0" xfId="0" applyFill="1" applyBorder="1" applyAlignment="1" applyProtection="1">
      <alignment horizontal="center"/>
      <protection locked="0"/>
    </xf>
    <xf fontId="26" fillId="0" borderId="0" numFmtId="0" xfId="0" applyFont="1" applyAlignment="1">
      <alignment horizontal="center"/>
    </xf>
    <xf fontId="0" fillId="2" borderId="39" numFmtId="0" xfId="0" applyFill="1" applyBorder="1" applyAlignment="1" applyProtection="1">
      <alignment horizontal="center"/>
      <protection locked="0"/>
    </xf>
    <xf fontId="11" fillId="2" borderId="46" numFmtId="0" xfId="0" applyFont="1" applyFill="1" applyBorder="1" applyAlignment="1">
      <alignment horizontal="center"/>
    </xf>
    <xf fontId="11" fillId="2" borderId="63" numFmtId="0" xfId="0" applyFont="1" applyFill="1" applyBorder="1" applyAlignment="1">
      <alignment horizontal="center"/>
    </xf>
    <xf fontId="11" fillId="2" borderId="4" numFmtId="0" xfId="0" applyFont="1" applyFill="1" applyBorder="1" applyAlignment="1">
      <alignment horizontal="center"/>
    </xf>
    <xf fontId="5" fillId="2" borderId="53" numFmtId="0" xfId="0" applyFont="1" applyFill="1" applyBorder="1" applyAlignment="1">
      <alignment horizontal="left"/>
    </xf>
    <xf fontId="5" fillId="2" borderId="54" numFmtId="0" xfId="0" applyFont="1" applyFill="1" applyBorder="1" applyAlignment="1">
      <alignment horizontal="left"/>
    </xf>
    <xf fontId="5" fillId="2" borderId="55" numFmtId="0" xfId="0" applyFont="1" applyFill="1" applyBorder="1" applyAlignment="1">
      <alignment horizontal="left"/>
    </xf>
    <xf fontId="0" fillId="2" borderId="7" numFmtId="0" xfId="0" applyFill="1" applyBorder="1" applyAlignment="1">
      <alignment horizontal="center"/>
    </xf>
    <xf fontId="5" fillId="2" borderId="30" numFmtId="0" xfId="0" applyFont="1" applyFill="1" applyBorder="1" applyAlignment="1">
      <alignment horizontal="left"/>
    </xf>
    <xf fontId="5" fillId="2" borderId="36" numFmtId="0" xfId="0" applyFont="1" applyFill="1" applyBorder="1" applyAlignment="1">
      <alignment horizontal="left"/>
    </xf>
    <xf fontId="11" fillId="2" borderId="21" numFmtId="0" xfId="0" applyFont="1" applyFill="1" applyBorder="1" applyAlignment="1">
      <alignment horizontal="center"/>
    </xf>
    <xf fontId="11" fillId="2" borderId="22" numFmtId="0" xfId="0" applyFont="1" applyFill="1" applyBorder="1" applyAlignment="1">
      <alignment horizontal="center"/>
    </xf>
    <xf fontId="11" fillId="2" borderId="23" numFmtId="0" xfId="0" applyFont="1" applyFill="1" applyBorder="1" applyAlignment="1">
      <alignment horizontal="center"/>
    </xf>
    <xf fontId="0" fillId="2" borderId="32" numFmtId="0" xfId="0" applyFill="1" applyBorder="1"/>
    <xf fontId="5" fillId="2" borderId="57" numFmtId="0" xfId="0" applyFont="1" applyFill="1" applyBorder="1"/>
    <xf fontId="5" fillId="2" borderId="56" numFmtId="0" xfId="0" applyFont="1" applyFill="1" applyBorder="1"/>
    <xf fontId="5" fillId="2" borderId="32" numFmtId="0" xfId="0" applyFont="1" applyFill="1" applyBorder="1"/>
    <xf fontId="5" fillId="2" borderId="29" numFmtId="0" xfId="0" applyFont="1" applyFill="1" applyBorder="1"/>
    <xf fontId="0" fillId="2" borderId="57" numFmtId="0" xfId="0" applyFill="1" applyBorder="1" applyAlignment="1">
      <alignment horizontal="center"/>
    </xf>
    <xf fontId="0" fillId="2" borderId="29" numFmtId="0" xfId="0" applyFill="1" applyBorder="1" applyAlignment="1">
      <alignment horizontal="center"/>
    </xf>
    <xf fontId="0" fillId="2" borderId="56" numFmtId="0" xfId="0" applyFill="1" applyBorder="1" applyAlignment="1">
      <alignment horizontal="center"/>
    </xf>
    <xf fontId="5" fillId="2" borderId="57" numFmtId="0" xfId="0" applyFont="1" applyFill="1" applyBorder="1" applyAlignment="1">
      <alignment horizontal="center"/>
    </xf>
    <xf fontId="5" fillId="2" borderId="29" numFmtId="0" xfId="0" applyFont="1" applyFill="1" applyBorder="1" applyAlignment="1">
      <alignment horizontal="center"/>
    </xf>
    <xf fontId="5" fillId="2" borderId="56" numFmtId="0" xfId="0" applyFont="1" applyFill="1" applyBorder="1" applyAlignment="1">
      <alignment horizontal="center"/>
    </xf>
    <xf fontId="0" fillId="0" borderId="0" numFmtId="9" xfId="0" applyNumberFormat="1"/>
    <xf fontId="0" fillId="0" borderId="0" numFmtId="1" xfId="0" applyNumberFormat="1"/>
    <xf fontId="8" fillId="2" borderId="38" numFmtId="0" xfId="0" applyFont="1" applyFill="1" applyBorder="1" applyAlignment="1" applyProtection="1">
      <alignment horizontal="center"/>
      <protection locked="0"/>
    </xf>
    <xf fontId="8" fillId="2" borderId="26" numFmtId="0" xfId="0" applyFont="1" applyFill="1" applyBorder="1" applyAlignment="1" applyProtection="1">
      <alignment horizontal="center"/>
      <protection locked="0"/>
    </xf>
    <xf fontId="0" fillId="2" borderId="32" numFmtId="0" xfId="0" applyFill="1" applyBorder="1" applyProtection="1">
      <protection locked="0"/>
    </xf>
    <xf fontId="8" fillId="2" borderId="32" numFmtId="0" xfId="0" applyFont="1" applyFill="1" applyBorder="1" applyAlignment="1" applyProtection="1">
      <alignment horizontal="center"/>
      <protection locked="0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88" builtinId="5"/>
    <cellStyle name="Porcentaje 2" xfId="489"/>
    <cellStyle name="Porcentaje 3" xfId="49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6" Type="http://schemas.openxmlformats.org/officeDocument/2006/relationships/styles" Target="styles.xml"/><Relationship  Id="rId5" Type="http://schemas.openxmlformats.org/officeDocument/2006/relationships/sharedStrings" Target="sharedStrings.xml"/><Relationship  Id="rId4" Type="http://schemas.openxmlformats.org/officeDocument/2006/relationships/theme" Target="theme/theme1.xml"/><Relationship  Id="rId3" Type="http://schemas.openxmlformats.org/officeDocument/2006/relationships/worksheet" Target="worksheets/sheet3.xml"/><Relationship  Id="rId2" Type="http://schemas.openxmlformats.org/officeDocument/2006/relationships/worksheet" Target="worksheets/sheet2.xml"/><Relationship  Id="rId1" Type="http://schemas.openxmlformats.org/officeDocument/2006/relationships/worksheet" Target="worksheets/sheet1.xml"/></Relationships>
</file>

<file path=xl/charts/_rels/chart1.xml.rels><?xml version="1.0" encoding="UTF-8" standalone="yes"?><Relationships xmlns="http://schemas.openxmlformats.org/package/2006/relationships"></Relationships>
</file>

<file path=xl/charts/_rels/chart2.xml.rels><?xml version="1.0" encoding="UTF-8" standalone="yes"?><Relationships xmlns="http://schemas.openxmlformats.org/package/2006/relationships"></Relationships>
</file>

<file path=xl/charts/_rels/chart3.xml.rels><?xml version="1.0" encoding="UTF-8" standalone="yes"?><Relationships xmlns="http://schemas.openxmlformats.org/package/2006/relationships"></Relationships>
</file>

<file path=xl/charts/_rels/chart4.xml.rels><?xml version="1.0" encoding="UTF-8" standalone="yes"?><Relationships xmlns="http://schemas.openxmlformats.org/package/2006/relationships"></Relationships>
</file>

<file path=xl/charts/_rels/chart5.xml.rels><?xml version="1.0" encoding="UTF-8" standalone="yes"?><Relationships xmlns="http://schemas.openxmlformats.org/package/2006/relationships"></Relationships>
</file>

<file path=xl/charts/_rels/chart6.xml.rels><?xml version="1.0" encoding="UTF-8" standalone="yes"?><Relationships xmlns="http://schemas.openxmlformats.org/package/2006/relationships"></Relationships>
</file>

<file path=xl/charts/_rels/chart7.xml.rels><?xml version="1.0" encoding="UTF-8" standalone="yes"?><Relationships xmlns="http://schemas.openxmlformats.org/package/2006/relationships"></Relationships>
</file>

<file path=xl/charts/_rels/chart8.xml.rels><?xml version="1.0" encoding="UTF-8" standalone="yes"?><Relationships xmlns="http://schemas.openxmlformats.org/package/2006/relationships"></Relationships>
</file>

<file path=xl/charts/_rels/chart9.xml.rels><?xml version="1.0" encoding="UTF-8" standalone="yes"?><Relationships xmlns="http://schemas.openxmlformats.org/package/2006/relationships"></Relationships>
</file>

<file path=xl/charts/_rels/chart10.xml.rels><?xml version="1.0" encoding="UTF-8" standalone="yes"?><Relationships xmlns="http://schemas.openxmlformats.org/package/2006/relationships"><Relationship Id="rId1" Type="http://schemas.microsoft.com/office/2011/relationships/chartStyle" Target="style1.xml" /><Relationship Id="rId2" Type="http://schemas.microsoft.com/office/2011/relationships/chartColorStyle" Target="colors1.xml" /></Relationships>
</file>

<file path=xl/charts/_rels/chart11.xml.rels><?xml version="1.0" encoding="UTF-8" standalone="yes"?><Relationships xmlns="http://schemas.openxmlformats.org/package/2006/relationships"><Relationship Id="rId1" Type="http://schemas.microsoft.com/office/2011/relationships/chartStyle" Target="style2.xml" /><Relationship Id="rId2" Type="http://schemas.microsoft.com/office/2011/relationships/chartColorStyle" Target="colors2.xml" 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es-ES"/>
  <c:roundedCorners val="1"/>
  <mc:AlternateContent>
    <mc:Choice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045048"/>
          <c:y val="0.053357"/>
          <c:w val="0.942743"/>
          <c:h val="0.611814"/>
        </c:manualLayout>
      </c:layout>
      <c:lineChart>
        <c:grouping val="standard"/>
        <c:varyColors val="0"/>
        <c:ser>
          <c:idx val="0"/>
          <c:order val="0"/>
          <c:spPr bwMode="auto">
            <a:prstGeom prst="rect">
              <a:avLst/>
            </a:prstGeom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 bwMode="auto">
              <a:prstGeom prst="rect">
                <a:avLst/>
              </a:prstGeom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dLblPos val="r"/>
              <c:layout>
                <c:manualLayout>
                  <c:x val="-0.028682"/>
                  <c:y val="0.091883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1"/>
              <c:dLblPos val="r"/>
              <c:layout>
                <c:manualLayout>
                  <c:x val="-0.029455"/>
                  <c:y val="-0.055556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2"/>
              <c:dLblPos val="r"/>
              <c:layout>
                <c:manualLayout>
                  <c:x val="-0.023564"/>
                  <c:y val="-0.055556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3"/>
              <c:dLblPos val="r"/>
              <c:layout>
                <c:manualLayout>
                  <c:x val="-0.021600"/>
                  <c:y val="-0.055556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4"/>
              <c:dLblPos val="r"/>
              <c:layout>
                <c:manualLayout>
                  <c:x val="-0.020147"/>
                  <c:y val="0.067511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5"/>
              <c:dLblPos val="r"/>
              <c:layout>
                <c:manualLayout>
                  <c:x val="-0.019964"/>
                  <c:y val="0.080191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6"/>
              <c:dLblPos val="r"/>
              <c:layout>
                <c:manualLayout>
                  <c:x val="-0.019964"/>
                  <c:y val="0.085919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7"/>
              <c:dLblPos val="r"/>
              <c:layout>
                <c:manualLayout>
                  <c:x val="-0.019964"/>
                  <c:y val="0.085919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8"/>
              <c:dLblPos val="r"/>
              <c:layout>
                <c:manualLayout>
                  <c:x val="-0.027223"/>
                  <c:y val="0.085919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9"/>
              <c:dLblPos val="r"/>
              <c:layout>
                <c:manualLayout>
                  <c:x val="-0.029038"/>
                  <c:y val="0.074463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cat>
            <c:strRef>
              <c:f xml:space="preserve">'JULIO 2023'!$B$67:$C$78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 xml:space="preserve">'JULIO 2023'!$D$67:$D$78</c:f>
              <c:numCache>
                <c:formatCode>General</c:formatCode>
                <c:ptCount val="12"/>
                <c:pt idx="0">
                  <c:v>43</c:v>
                </c:pt>
                <c:pt idx="1">
                  <c:v>40</c:v>
                </c:pt>
                <c:pt idx="2">
                  <c:v>40</c:v>
                </c:pt>
                <c:pt idx="3">
                  <c:v>28</c:v>
                </c:pt>
                <c:pt idx="4">
                  <c:v>29</c:v>
                </c:pt>
                <c:pt idx="5">
                  <c:v>36</c:v>
                </c:pt>
                <c:pt idx="6">
                  <c:v>33</c:v>
                </c:pt>
              </c:numCache>
            </c:numRef>
          </c:val>
          <c:smooth val="0"/>
        </c:ser>
        <c:ser>
          <c:idx val="1"/>
          <c:order val="1"/>
          <c:cat>
            <c:strRef>
              <c:f xml:space="preserve">'JULIO 2023'!$B$67:$C$78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 xml:space="preserve">'JULIO 2023'!$E$67:$E$78</c:f>
              <c:numCache>
                <c:formatCode>General</c:formatCode>
                <c:ptCount val="12"/>
              </c:numCache>
            </c:numRef>
          </c:val>
          <c:smooth val="0"/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marker val="1"/>
        <c:smooth val="0"/>
        <c:axId val="374444840"/>
        <c:axId val="374440136"/>
      </c:lineChart>
      <c:catAx>
        <c:axId val="3744448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0136"/>
        <c:crosses val="autoZero"/>
        <c:auto val="1"/>
        <c:lblAlgn val="ctr"/>
        <c:lblOffset val="100"/>
        <c:noMultiLvlLbl val="0"/>
      </c:catAx>
      <c:valAx>
        <c:axId val="3744401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4840"/>
        <c:crosses val="autoZero"/>
        <c:crossBetween val="between"/>
      </c:valAx>
    </c:plotArea>
    <c:plotVisOnly val="1"/>
    <c:dispBlanksAs val="gap"/>
    <c:showDLblsOverMax val="0"/>
  </c:chart>
  <c:spPr bwMode="auto">
    <a:xfrm>
      <a:off x="0" y="0"/>
      <a:ext cx="0" cy="0"/>
    </a:xfrm>
    <a:prstGeom prst="rect">
      <a:avLst/>
    </a:prstGeom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l="0.70866141732283494" r="0.70866141732283494" t="0.74803149606299235" b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es-ES"/>
  <c:roundedCorners val="1"/>
  <mc:AlternateContent>
    <mc:Choice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064987"/>
          <c:y val="0.055556"/>
          <c:w val="0.915119"/>
          <c:h val="0.63492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 xml:space="preserve">'JULIO 2023'!$B$83:$B$94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 xml:space="preserve">'JULIO 2023'!$C$83:$C$94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 bwMode="auto">
            <a:prstGeom prst="rect">
              <a:avLst/>
            </a:prstGeom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dLblPos val="outEnd"/>
              <c:layout>
                <c:manualLayout>
                  <c:x val="0.001808"/>
                  <c:y val="0.002789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1"/>
              <c:dLblPos val="outEnd"/>
              <c:layout>
                <c:manualLayout>
                  <c:x val="0.000000"/>
                  <c:y val="0.011299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2"/>
              <c:dLblPos val="outEnd"/>
              <c:layout>
                <c:manualLayout>
                  <c:x val="0.000000"/>
                  <c:y val="0.011299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4"/>
              <c:dLblPos val="outEnd"/>
              <c:layout>
                <c:manualLayout>
                  <c:x val="0.000000"/>
                  <c:y val="0.016667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cat>
            <c:strRef>
              <c:f xml:space="preserve">'JULIO 2023'!$B$83:$B$94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 xml:space="preserve">'JULIO 2023'!$D$83:$D$94</c:f>
              <c:numCache>
                <c:formatCode>General</c:formatCode>
                <c:ptCount val="12"/>
                <c:pt idx="0">
                  <c:v>2193</c:v>
                </c:pt>
                <c:pt idx="1">
                  <c:v>3225</c:v>
                </c:pt>
                <c:pt idx="2">
                  <c:v>3882</c:v>
                </c:pt>
                <c:pt idx="3">
                  <c:v>2970</c:v>
                </c:pt>
                <c:pt idx="4">
                  <c:v>2936</c:v>
                </c:pt>
                <c:pt idx="5">
                  <c:v>3023</c:v>
                </c:pt>
                <c:pt idx="6">
                  <c:v>3021</c:v>
                </c:pt>
              </c:numCache>
            </c:numRef>
          </c:val>
        </c:ser>
        <c:ser>
          <c:idx val="2"/>
          <c:order val="2"/>
          <c:invertIfNegative val="0"/>
          <c:cat>
            <c:strRef>
              <c:f xml:space="preserve">'JULIO 2023'!$B$83:$B$94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 xml:space="preserve">'JULIO 2023'!$E$83:$E$94</c:f>
              <c:numCache>
                <c:formatCode>General</c:formatCode>
                <c:ptCount val="12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50"/>
        <c:axId val="374447584"/>
        <c:axId val="374442880"/>
      </c:barChart>
      <c:catAx>
        <c:axId val="3744475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2880"/>
        <c:crosses val="autoZero"/>
        <c:auto val="1"/>
        <c:lblAlgn val="ctr"/>
        <c:lblOffset val="100"/>
        <c:noMultiLvlLbl val="0"/>
      </c:catAx>
      <c:valAx>
        <c:axId val="37444288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7584"/>
        <c:crosses val="autoZero"/>
        <c:crossBetween val="between"/>
      </c:valAx>
    </c:plotArea>
    <c:plotVisOnly val="1"/>
    <c:dispBlanksAs val="gap"/>
    <c:showDLblsOverMax val="0"/>
  </c:chart>
  <c:spPr bwMode="auto">
    <a:xfrm>
      <a:off x="0" y="0"/>
      <a:ext cx="0" cy="0"/>
    </a:xfrm>
    <a:prstGeom prst="rect">
      <a:avLst/>
    </a:prstGeom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l="0.70000000000000018" r="0.70000000000000018" t="0.75000000000000022" b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es-ES"/>
  <c:roundedCorners val="1"/>
  <mc:AlternateContent>
    <mc:Choice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059219"/>
          <c:y val="0.055777"/>
          <c:w val="0.919246"/>
          <c:h val="0.633466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dLblPos val="r"/>
              <c:layout>
                <c:manualLayout>
                  <c:x val="-0.043201"/>
                  <c:y val="0.023148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1"/>
              <c:dLblPos val="r"/>
              <c:layout>
                <c:manualLayout>
                  <c:x val="-0.029455"/>
                  <c:y val="-0.055556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2"/>
              <c:dLblPos val="r"/>
              <c:layout>
                <c:manualLayout>
                  <c:x val="-0.023564"/>
                  <c:y val="-0.055556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3"/>
              <c:dLblPos val="r"/>
              <c:layout>
                <c:manualLayout>
                  <c:x val="-0.021600"/>
                  <c:y val="-0.055556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cat>
            <c:strRef>
              <c:f xml:space="preserve">'JULIO 2023'!$B$103:$B$114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 xml:space="preserve">'JULIO 2023'!$C$103:$C$114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 bwMode="auto">
            <a:prstGeom prst="rect">
              <a:avLst/>
            </a:prstGeom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 bwMode="auto">
              <a:prstGeom prst="rect">
                <a:avLst/>
              </a:prstGeom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dLblPos val="r"/>
              <c:layout>
                <c:manualLayout>
                  <c:x val="-0.043333"/>
                  <c:y val="-0.083395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1"/>
              <c:dLblPos val="r"/>
              <c:layout>
                <c:manualLayout>
                  <c:x val="-0.045432"/>
                  <c:y val="0.064848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2"/>
              <c:dLblPos val="r"/>
              <c:layout>
                <c:manualLayout>
                  <c:x val="-0.050615"/>
                  <c:y val="-0.101695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3"/>
              <c:dLblPos val="r"/>
              <c:layout>
                <c:manualLayout>
                  <c:x val="-0.036786"/>
                  <c:y val="-0.063629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4"/>
              <c:dLblPos val="r"/>
              <c:layout>
                <c:manualLayout>
                  <c:x val="-0.027528"/>
                  <c:y val="-0.067548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5"/>
              <c:dLblPos val="r"/>
              <c:layout>
                <c:manualLayout>
                  <c:x val="-0.047716"/>
                  <c:y val="0.077940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6"/>
              <c:dLblPos val="r"/>
              <c:layout>
                <c:manualLayout>
                  <c:x val="-0.040375"/>
                  <c:y val="-0.083136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7"/>
              <c:dLblPos val="r"/>
              <c:layout>
                <c:manualLayout>
                  <c:x val="-0.029364"/>
                  <c:y val="0.067548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8"/>
              <c:dLblPos val="r"/>
              <c:layout>
                <c:manualLayout>
                  <c:x val="-0.044045"/>
                  <c:y val="-0.077940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9"/>
              <c:dLblPos val="r"/>
              <c:layout>
                <c:manualLayout>
                  <c:x val="-0.038540"/>
                  <c:y val="0.072744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11"/>
              <c:dLblPos val="r"/>
              <c:layout>
                <c:manualLayout>
                  <c:x val="-0.029358"/>
                  <c:y val="0.092058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cat>
            <c:strRef>
              <c:f xml:space="preserve">'JULIO 2023'!$B$103:$B$114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 xml:space="preserve">'JULIO 2023'!$D$103:$D$114</c:f>
              <c:numCache>
                <c:formatCode>0.00%</c:formatCode>
                <c:ptCount val="12"/>
                <c:pt idx="0">
                  <c:v>0.9015</c:v>
                </c:pt>
                <c:pt idx="1">
                  <c:v>0.9367</c:v>
                </c:pt>
                <c:pt idx="2">
                  <c:v>0.9626</c:v>
                </c:pt>
                <c:pt idx="3">
                  <c:v>0.9507</c:v>
                </c:pt>
                <c:pt idx="4">
                  <c:v>0.9547</c:v>
                </c:pt>
                <c:pt idx="5">
                  <c:v>0.9609</c:v>
                </c:pt>
                <c:pt idx="6">
                  <c:v>0.973</c:v>
                </c:pt>
              </c:numCache>
            </c:numRef>
          </c:val>
          <c:smooth val="0"/>
        </c:ser>
        <c:ser>
          <c:idx val="2"/>
          <c:order val="2"/>
          <c:cat>
            <c:strRef>
              <c:f xml:space="preserve">'JULIO 2023'!$B$103:$B$114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 xml:space="preserve">'JULIO 2023'!$E$103:$E$114</c:f>
              <c:numCache>
                <c:formatCode>0.00%</c:formatCode>
                <c:ptCount val="12"/>
              </c:numCache>
            </c:numRef>
          </c:val>
          <c:smooth val="0"/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marker val="1"/>
        <c:smooth val="0"/>
        <c:axId val="374442488"/>
        <c:axId val="374441312"/>
      </c:lineChart>
      <c:catAx>
        <c:axId val="3744424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1312"/>
        <c:crosses val="autoZero"/>
        <c:auto val="1"/>
        <c:lblAlgn val="ctr"/>
        <c:lblOffset val="100"/>
        <c:noMultiLvlLbl val="0"/>
      </c:catAx>
      <c:valAx>
        <c:axId val="37444131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2488"/>
        <c:crosses val="autoZero"/>
        <c:crossBetween val="between"/>
      </c:valAx>
    </c:plotArea>
    <c:plotVisOnly val="1"/>
    <c:dispBlanksAs val="gap"/>
    <c:showDLblsOverMax val="0"/>
  </c:chart>
  <c:spPr bwMode="auto">
    <a:xfrm>
      <a:off x="0" y="0"/>
      <a:ext cx="0" cy="0"/>
    </a:xfrm>
    <a:prstGeom prst="rect">
      <a:avLst/>
    </a:prstGeom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l="0.70000000000000018" r="0.70000000000000018" t="0.75000000000000022" b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es-ES"/>
  <c:roundedCorners val="1"/>
  <mc:AlternateContent>
    <mc:Choice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052482"/>
          <c:y val="0.060086"/>
          <c:w val="0.924823"/>
          <c:h val="0.605150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 xml:space="preserve">'JULIO 2023'!$B$121:$B$132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 xml:space="preserve">'JULIO 2023'!$C$121:$C$132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 bwMode="auto">
            <a:prstGeom prst="rect">
              <a:avLst/>
            </a:prstGeom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dLblPos val="outEnd"/>
              <c:layout>
                <c:manualLayout>
                  <c:x val="-0.003648"/>
                  <c:y val="0.016949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1"/>
              <c:dLblPos val="outEnd"/>
              <c:layout>
                <c:manualLayout>
                  <c:x val="0.000000"/>
                  <c:y val="0.011299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2"/>
              <c:dLblPos val="outEnd"/>
              <c:layout>
                <c:manualLayout>
                  <c:x val="0.000000"/>
                  <c:y val="0.011299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4"/>
              <c:dLblPos val="outEnd"/>
              <c:layout>
                <c:manualLayout>
                  <c:x val="0.001824"/>
                  <c:y val="0.016949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cat>
            <c:strRef>
              <c:f xml:space="preserve">'JULIO 2023'!$B$121:$B$132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 xml:space="preserve">'JULIO 2023'!$D$121:$D$132</c:f>
              <c:numCache>
                <c:formatCode>General</c:formatCode>
                <c:ptCount val="12"/>
                <c:pt idx="0">
                  <c:v>216</c:v>
                </c:pt>
                <c:pt idx="1">
                  <c:v>204</c:v>
                </c:pt>
                <c:pt idx="2">
                  <c:v>147</c:v>
                </c:pt>
                <c:pt idx="3">
                  <c:v>146</c:v>
                </c:pt>
                <c:pt idx="4">
                  <c:v>134</c:v>
                </c:pt>
                <c:pt idx="5">
                  <c:v>115</c:v>
                </c:pt>
                <c:pt idx="6">
                  <c:v>82</c:v>
                </c:pt>
              </c:numCache>
            </c:numRef>
          </c:val>
        </c:ser>
        <c:ser>
          <c:idx val="2"/>
          <c:order val="2"/>
          <c:invertIfNegative val="0"/>
          <c:cat>
            <c:strRef>
              <c:f xml:space="preserve">'JULIO 2023'!$B$121:$B$132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 xml:space="preserve">'JULIO 2023'!$E$121:$E$132</c:f>
              <c:numCache>
                <c:formatCode>General</c:formatCode>
                <c:ptCount val="12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50"/>
        <c:axId val="374446016"/>
        <c:axId val="374443664"/>
      </c:barChart>
      <c:catAx>
        <c:axId val="37444601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3664"/>
        <c:crosses val="autoZero"/>
        <c:auto val="1"/>
        <c:lblAlgn val="ctr"/>
        <c:lblOffset val="100"/>
        <c:noMultiLvlLbl val="0"/>
      </c:catAx>
      <c:valAx>
        <c:axId val="37444366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6016"/>
        <c:crosses val="autoZero"/>
        <c:crossBetween val="between"/>
      </c:valAx>
    </c:plotArea>
    <c:plotVisOnly val="1"/>
    <c:dispBlanksAs val="gap"/>
    <c:showDLblsOverMax val="0"/>
  </c:chart>
  <c:spPr bwMode="auto">
    <a:xfrm>
      <a:off x="0" y="0"/>
      <a:ext cx="0" cy="0"/>
    </a:xfrm>
    <a:prstGeom prst="rect">
      <a:avLst/>
    </a:prstGeom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l="0.70000000000000018" r="0.70000000000000018" t="0.75000000000000022" b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es-ES"/>
  <c:roundedCorners val="1"/>
  <mc:AlternateContent>
    <mc:Choice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063397"/>
          <c:y val="0.057377"/>
          <c:w val="0.921016"/>
          <c:h val="0.62295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 xml:space="preserve">'JULIO 2023'!$B$138:$B$149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 xml:space="preserve">'JULIO 2023'!$C$138:$C$149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 bwMode="auto">
            <a:prstGeom prst="rect">
              <a:avLst/>
            </a:prstGeom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dLblPos val="outEnd"/>
              <c:layout>
                <c:manualLayout>
                  <c:x val="0.000000"/>
                  <c:y val="0.033898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1"/>
              <c:dLblPos val="outEnd"/>
              <c:layout>
                <c:manualLayout>
                  <c:x val="0.000000"/>
                  <c:y val="0.011299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2"/>
              <c:dLblPos val="outEnd"/>
              <c:layout>
                <c:manualLayout>
                  <c:x val="0.000000"/>
                  <c:y val="0.011299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cat>
            <c:strRef>
              <c:f xml:space="preserve">'JULIO 2023'!$B$138:$B$149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 xml:space="preserve">'JULIO 2023'!$D$138:$D$149</c:f>
              <c:numCache>
                <c:formatCode>General</c:formatCode>
                <c:ptCount val="12"/>
                <c:pt idx="0">
                  <c:v>1870</c:v>
                </c:pt>
                <c:pt idx="1">
                  <c:v>2747</c:v>
                </c:pt>
                <c:pt idx="2">
                  <c:v>3336</c:v>
                </c:pt>
                <c:pt idx="3">
                  <c:v>2607</c:v>
                </c:pt>
                <c:pt idx="4">
                  <c:v>2545</c:v>
                </c:pt>
                <c:pt idx="5">
                  <c:v>2688</c:v>
                </c:pt>
                <c:pt idx="6">
                  <c:v>2648</c:v>
                </c:pt>
              </c:numCache>
            </c:numRef>
          </c:val>
        </c:ser>
        <c:ser>
          <c:idx val="2"/>
          <c:order val="2"/>
          <c:invertIfNegative val="0"/>
          <c:cat>
            <c:strRef>
              <c:f xml:space="preserve">'JULIO 2023'!$B$138:$B$149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 xml:space="preserve">'JULIO 2023'!$E$138:$E$149</c:f>
              <c:numCache>
                <c:formatCode>General</c:formatCode>
                <c:ptCount val="12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50"/>
        <c:axId val="374446800"/>
        <c:axId val="374445624"/>
      </c:barChart>
      <c:catAx>
        <c:axId val="3744468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5624"/>
        <c:crosses val="autoZero"/>
        <c:auto val="1"/>
        <c:lblAlgn val="ctr"/>
        <c:lblOffset val="100"/>
        <c:noMultiLvlLbl val="0"/>
      </c:catAx>
      <c:valAx>
        <c:axId val="374445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6800"/>
        <c:crosses val="autoZero"/>
        <c:crossBetween val="between"/>
      </c:valAx>
    </c:plotArea>
    <c:plotVisOnly val="1"/>
    <c:dispBlanksAs val="gap"/>
    <c:showDLblsOverMax val="0"/>
  </c:chart>
  <c:spPr bwMode="auto">
    <a:xfrm>
      <a:off x="0" y="0"/>
      <a:ext cx="0" cy="0"/>
    </a:xfrm>
    <a:prstGeom prst="rect">
      <a:avLst/>
    </a:prstGeom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l="0.70000000000000018" r="0.70000000000000018" t="0.75000000000000022" b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es-ES"/>
  <c:roundedCorners val="1"/>
  <mc:AlternateContent>
    <mc:Choice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057584"/>
          <c:y val="0.058333"/>
          <c:w val="0.921348"/>
          <c:h val="0.61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 xml:space="preserve">'JULIO 2023'!$B$156:$B$167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 xml:space="preserve">'JULIO 2023'!$C$156:$C$167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 bwMode="auto">
            <a:prstGeom prst="rect">
              <a:avLst/>
            </a:prstGeom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 bwMode="auto">
              <a:prstGeom prst="rect">
                <a:avLst/>
              </a:prstGeom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dLblPos val="r"/>
              <c:layout>
                <c:manualLayout>
                  <c:x val="0.000000"/>
                  <c:y val="0.006350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1"/>
              <c:dLblPos val="r"/>
              <c:layout>
                <c:manualLayout>
                  <c:x val="-0.009107"/>
                  <c:y val="-0.054816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2"/>
              <c:dLblPos val="r"/>
              <c:layout>
                <c:manualLayout>
                  <c:x val="-0.021858"/>
                  <c:y val="-0.087874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3"/>
              <c:dLblPos val="r"/>
              <c:layout>
                <c:manualLayout>
                  <c:x val="-0.029436"/>
                  <c:y val="-0.077207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4"/>
              <c:dLblPos val="r"/>
              <c:layout>
                <c:manualLayout>
                  <c:x val="-0.001821"/>
                  <c:y val="-0.022039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6"/>
              <c:dLblPos val="r"/>
              <c:layout>
                <c:manualLayout>
                  <c:x val="-0.013431"/>
                  <c:y val="-0.059811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7"/>
              <c:dLblPos val="r"/>
              <c:layout>
                <c:manualLayout>
                  <c:x val="-0.034537"/>
                  <c:y val="0.076123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8"/>
              <c:dLblPos val="r"/>
              <c:layout>
                <c:manualLayout>
                  <c:x val="-0.030699"/>
                  <c:y val="-0.070686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9"/>
              <c:dLblPos val="r"/>
              <c:layout>
                <c:manualLayout>
                  <c:x val="-0.024943"/>
                  <c:y val="-0.059811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cat>
            <c:strRef>
              <c:f xml:space="preserve">'JULIO 2023'!$B$156:$B$167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 xml:space="preserve">'JULIO 2023'!$D$156:$D$167</c:f>
              <c:numCache>
                <c:formatCode>General</c:formatCode>
                <c:ptCount val="12"/>
                <c:pt idx="0">
                  <c:v>1889</c:v>
                </c:pt>
                <c:pt idx="1">
                  <c:v>2788</c:v>
                </c:pt>
                <c:pt idx="2">
                  <c:v>3332</c:v>
                </c:pt>
                <c:pt idx="3">
                  <c:v>2534</c:v>
                </c:pt>
                <c:pt idx="4">
                  <c:v>2366</c:v>
                </c:pt>
                <c:pt idx="5">
                  <c:v>2349</c:v>
                </c:pt>
                <c:pt idx="6">
                  <c:v>2394</c:v>
                </c:pt>
              </c:numCache>
            </c:numRef>
          </c:val>
          <c:smooth val="0"/>
        </c:ser>
        <c:ser>
          <c:idx val="2"/>
          <c:order val="2"/>
          <c:marker>
            <c:symbol val="none"/>
          </c:marker>
          <c:cat>
            <c:strRef>
              <c:f xml:space="preserve">'JULIO 2023'!$B$156:$B$167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 xml:space="preserve">'JULIO 2023'!$E$156:$E$167</c:f>
              <c:numCache>
                <c:formatCode>General</c:formatCode>
                <c:ptCount val="12"/>
              </c:numCache>
            </c:numRef>
          </c:val>
          <c:smooth val="0"/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smooth val="0"/>
        <c:axId val="374443272"/>
        <c:axId val="374442096"/>
      </c:lineChart>
      <c:catAx>
        <c:axId val="3744432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2096"/>
        <c:crosses val="autoZero"/>
        <c:auto val="1"/>
        <c:lblAlgn val="ctr"/>
        <c:lblOffset val="100"/>
        <c:noMultiLvlLbl val="0"/>
      </c:catAx>
      <c:valAx>
        <c:axId val="37444209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3272"/>
        <c:crosses val="autoZero"/>
        <c:crossBetween val="between"/>
      </c:valAx>
    </c:plotArea>
    <c:plotVisOnly val="1"/>
    <c:dispBlanksAs val="gap"/>
    <c:showDLblsOverMax val="0"/>
  </c:chart>
  <c:spPr bwMode="auto">
    <a:xfrm>
      <a:off x="0" y="0"/>
      <a:ext cx="0" cy="0"/>
    </a:xfrm>
    <a:prstGeom prst="rect">
      <a:avLst/>
    </a:prstGeom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l="0.70000000000000018" r="0.70000000000000018" t="0.75000000000000022" b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es-ES"/>
  <c:roundedCorners val="1"/>
  <mc:AlternateContent>
    <mc:Choice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015791"/>
          <c:y val="0.023861"/>
          <c:w val="0.984209"/>
          <c:h val="0.854380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</c:dPt>
          <c:dPt>
            <c:idx val="1"/>
            <c:bubble3D val="0"/>
            <c:explosion val="21"/>
          </c:dPt>
          <c:dPt>
            <c:idx val="2"/>
            <c:bubble3D val="0"/>
            <c:explosion val="29"/>
          </c:dPt>
          <c:dPt>
            <c:idx val="3"/>
            <c:bubble3D val="0"/>
            <c:explosion val="42"/>
          </c:dPt>
          <c:dPt>
            <c:idx val="4"/>
            <c:bubble3D val="0"/>
            <c:explosion val="53"/>
          </c:dPt>
          <c:dPt>
            <c:idx val="5"/>
            <c:bubble3D val="0"/>
            <c:explosion val="62"/>
          </c:dPt>
          <c:dLbls>
            <c:dLbl>
              <c:idx val="0"/>
              <c:dLblPos val="bestFit"/>
              <c:layout>
                <c:manualLayout>
                  <c:x val="0.058911"/>
                  <c:y val="-0.093638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1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1"/>
              <c:dLblPos val="bestFit"/>
              <c:layout>
                <c:manualLayout>
                  <c:x val="-0.045168"/>
                  <c:y val="0.124353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1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2"/>
              <c:dLblPos val="bestFit"/>
              <c:layout>
                <c:manualLayout>
                  <c:x val="0.027117"/>
                  <c:y val="0.193514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1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3"/>
              <c:dLblPos val="bestFit"/>
              <c:layout>
                <c:manualLayout>
                  <c:x val="-0.000248"/>
                  <c:y val="0.098113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1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4"/>
              <c:dLblPos val="bestFit"/>
              <c:layout>
                <c:manualLayout>
                  <c:x val="0.048682"/>
                  <c:y val="-0.188212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1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5"/>
              <c:dLblPos val="bestFit"/>
              <c:layout>
                <c:manualLayout>
                  <c:x val="-0.035989"/>
                  <c:y val="-0.115869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1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showBubbleSize val="0"/>
            <c:showCatName val="0"/>
            <c:showLeaderLines val="1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cat>
            <c:strRef>
              <c:f xml:space="preserve">'JULIO 2023'!$B$308:$B$313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 xml:space="preserve">CORREO ELECTRONICO</c:v>
                </c:pt>
                <c:pt idx="5">
                  <c:v xml:space="preserve">CORREO CERTIFICADO</c:v>
                </c:pt>
              </c:strCache>
            </c:strRef>
          </c:cat>
          <c:val>
            <c:numRef>
              <c:f xml:space="preserve">'JULIO 2023'!$F$308:$F$313</c:f>
              <c:numCache>
                <c:formatCode>General</c:formatCode>
                <c:ptCount val="6"/>
                <c:pt idx="0">
                  <c:v>2729</c:v>
                </c:pt>
                <c:pt idx="1">
                  <c:v>12876</c:v>
                </c:pt>
                <c:pt idx="2">
                  <c:v>0</c:v>
                </c:pt>
                <c:pt idx="3">
                  <c:v>2</c:v>
                </c:pt>
                <c:pt idx="4">
                  <c:v>5565</c:v>
                </c:pt>
                <c:pt idx="5">
                  <c:v>78</c:v>
                </c:pt>
              </c:numCache>
            </c:numRef>
          </c:val>
        </c:ser>
        <c:dLbls>
          <c:showBubbleSize val="0"/>
          <c:showCatName val="0"/>
          <c:showLeaderLines val="1"/>
          <c:showLegendKey val="0"/>
          <c:showPercent val="0"/>
          <c:showSerName val="0"/>
          <c:showVal val="0"/>
        </c:dLbls>
      </c:pie3DChart>
      <c:spPr bwMode="auto">
        <a:prstGeom prst="rect">
          <a:avLst/>
        </a:prstGeom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50" b="0" i="0" u="none" strike="noStrike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 bwMode="auto">
    <a:xfrm>
      <a:off x="0" y="0"/>
      <a:ext cx="0" cy="0"/>
    </a:xfrm>
    <a:prstGeom prst="rect">
      <a:avLst/>
    </a:prstGeom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l="0.70000000000000018" r="0.70000000000000018" t="0.75000000000000022" b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es-ES"/>
  <c:roundedCorners val="1"/>
  <mc:AlternateContent>
    <mc:Choice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065407"/>
          <c:y val="0.032558"/>
          <c:w val="0.911337"/>
          <c:h val="0.579070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 xml:space="preserve">'JULIO 2023'!$B$235</c:f>
              <c:strCache>
                <c:ptCount val="1"/>
                <c:pt idx="0">
                  <c:v xml:space="preserve">ADMINISTRATIVA Y FINANCIERA</c:v>
                </c:pt>
              </c:strCache>
            </c:strRef>
          </c:tx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val>
            <c:numRef>
              <c:f xml:space="preserve">'JULIO 2023'!$F$235</c:f>
              <c:numCache>
                <c:formatCode>0</c:formatCode>
                <c:ptCount val="1"/>
                <c:pt idx="0">
                  <c:v>683</c:v>
                </c:pt>
              </c:numCache>
            </c:numRef>
          </c:val>
        </c:ser>
        <c:ser>
          <c:idx val="1"/>
          <c:order val="1"/>
          <c:tx>
            <c:strRef>
              <c:f xml:space="preserve">'JULIO 2023'!$B$236</c:f>
              <c:strCache>
                <c:ptCount val="1"/>
                <c:pt idx="0">
                  <c:v xml:space="preserve">ARCHIVO Y CORRESPONDENCIA</c:v>
                </c:pt>
              </c:strCache>
            </c:strRef>
          </c:tx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val>
            <c:numRef>
              <c:f xml:space="preserve">'JULIO 2023'!$F$236</c:f>
              <c:numCache>
                <c:formatCode>0</c:formatCode>
                <c:ptCount val="1"/>
                <c:pt idx="0">
                  <c:v>1427</c:v>
                </c:pt>
              </c:numCache>
            </c:numRef>
          </c:val>
        </c:ser>
        <c:ser>
          <c:idx val="2"/>
          <c:order val="2"/>
          <c:tx>
            <c:strRef>
              <c:f xml:space="preserve">'JULIO 2023'!$B$237</c:f>
              <c:strCache>
                <c:ptCount val="1"/>
                <c:pt idx="0">
                  <c:v xml:space="preserve">ASUNTOS LEGALES</c:v>
                </c:pt>
              </c:strCache>
            </c:strRef>
          </c:tx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val>
            <c:numRef>
              <c:f xml:space="preserve">'JULIO 2023'!$F$237</c:f>
              <c:numCache>
                <c:formatCode>0</c:formatCode>
                <c:ptCount val="1"/>
                <c:pt idx="0">
                  <c:v>3099</c:v>
                </c:pt>
              </c:numCache>
            </c:numRef>
          </c:val>
        </c:ser>
        <c:ser>
          <c:idx val="3"/>
          <c:order val="3"/>
          <c:tx>
            <c:strRef>
              <c:f xml:space="preserve">'JULIO 2023'!$B$238</c:f>
              <c:strCache>
                <c:ptCount val="1"/>
                <c:pt idx="0">
                  <c:v xml:space="preserve">ATENCIÓN AL CIUDADANO</c:v>
                </c:pt>
              </c:strCache>
            </c:strRef>
          </c:tx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val>
            <c:numRef>
              <c:f xml:space="preserve">'JULIO 2023'!$F$238</c:f>
              <c:numCache>
                <c:formatCode>0</c:formatCode>
                <c:ptCount val="1"/>
                <c:pt idx="0">
                  <c:v>961</c:v>
                </c:pt>
              </c:numCache>
            </c:numRef>
          </c:val>
        </c:ser>
        <c:ser>
          <c:idx val="4"/>
          <c:order val="4"/>
          <c:tx>
            <c:strRef>
              <c:f xml:space="preserve">'JULIO 2023'!$B$239</c:f>
              <c:strCache>
                <c:ptCount val="1"/>
                <c:pt idx="0">
                  <c:v xml:space="preserve">CALIDAD EDUCATIVA</c:v>
                </c:pt>
              </c:strCache>
            </c:strRef>
          </c:tx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val>
            <c:numRef>
              <c:f xml:space="preserve">'JULIO 2023'!$F$239</c:f>
              <c:numCache>
                <c:formatCode>0</c:formatCode>
                <c:ptCount val="1"/>
                <c:pt idx="0">
                  <c:v>1005</c:v>
                </c:pt>
              </c:numCache>
            </c:numRef>
          </c:val>
        </c:ser>
        <c:ser>
          <c:idx val="6"/>
          <c:order val="5"/>
          <c:tx>
            <c:strRef>
              <c:f xml:space="preserve">'JULIO 2023'!$B$240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dLbl>
              <c:idx val="0"/>
              <c:dLblPos val="outEnd"/>
              <c:layout>
                <c:manualLayout>
                  <c:x val="0.000000"/>
                  <c:y val="0.006364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5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val>
            <c:numRef>
              <c:f xml:space="preserve">'JULIO 2023'!$F$240</c:f>
              <c:numCache>
                <c:formatCode>0</c:formatCode>
                <c:ptCount val="1"/>
                <c:pt idx="0">
                  <c:v>2</c:v>
                </c:pt>
              </c:numCache>
            </c:numRef>
          </c:val>
        </c:ser>
        <c:ser>
          <c:idx val="7"/>
          <c:order val="6"/>
          <c:tx>
            <c:strRef>
              <c:f xml:space="preserve">'JULIO 2023'!$B$241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val>
            <c:numRef>
              <c:f xml:space="preserve">'JULIO 2023'!$F$241</c:f>
              <c:numCache>
                <c:formatCode>0</c:formatCode>
                <c:ptCount val="1"/>
                <c:pt idx="0">
                  <c:v>431</c:v>
                </c:pt>
              </c:numCache>
            </c:numRef>
          </c:val>
        </c:ser>
        <c:ser>
          <c:idx val="8"/>
          <c:order val="7"/>
          <c:tx>
            <c:strRef>
              <c:f xml:space="preserve">'JULIO 2023'!$B$242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val>
            <c:numRef>
              <c:f xml:space="preserve">'JULIO 2023'!$F$242</c:f>
              <c:numCache>
                <c:formatCode>0</c:formatCode>
                <c:ptCount val="1"/>
                <c:pt idx="0">
                  <c:v>873</c:v>
                </c:pt>
              </c:numCache>
            </c:numRef>
          </c:val>
        </c:ser>
        <c:ser>
          <c:idx val="5"/>
          <c:order val="8"/>
          <c:tx>
            <c:strRef>
              <c:f xml:space="preserve">'JULIO 2023'!$B$243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val>
            <c:numRef>
              <c:f xml:space="preserve">'JULIO 2023'!$F$243</c:f>
              <c:numCache>
                <c:formatCode>0</c:formatCode>
                <c:ptCount val="1"/>
                <c:pt idx="0">
                  <c:v>500</c:v>
                </c:pt>
              </c:numCache>
            </c:numRef>
          </c:val>
        </c:ser>
        <c:ser>
          <c:idx val="9"/>
          <c:order val="9"/>
          <c:tx>
            <c:strRef>
              <c:f xml:space="preserve">'JULIO 2023'!$B$244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val>
            <c:numRef>
              <c:f xml:space="preserve">'JULIO 2023'!$F$244</c:f>
              <c:numCache>
                <c:formatCode>0</c:formatCode>
                <c:ptCount val="1"/>
                <c:pt idx="0">
                  <c:v>133</c:v>
                </c:pt>
              </c:numCache>
            </c:numRef>
          </c:val>
        </c:ser>
        <c:ser>
          <c:idx val="10"/>
          <c:order val="10"/>
          <c:tx>
            <c:strRef>
              <c:f xml:space="preserve">'JULIO 2023'!$B$245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val>
            <c:numRef>
              <c:f xml:space="preserve">'JULIO 2023'!$F$245</c:f>
              <c:numCache>
                <c:formatCode>0</c:formatCode>
                <c:ptCount val="1"/>
                <c:pt idx="0">
                  <c:v>416</c:v>
                </c:pt>
              </c:numCache>
            </c:numRef>
          </c:val>
        </c:ser>
        <c:ser>
          <c:idx val="11"/>
          <c:order val="11"/>
          <c:tx>
            <c:strRef>
              <c:f xml:space="preserve">'JULIO 2023'!$B$246</c:f>
              <c:strCache>
                <c:ptCount val="1"/>
                <c:pt idx="0">
                  <c:v xml:space="preserve">GESTION ADMINISTRATIVA</c:v>
                </c:pt>
              </c:strCache>
            </c:strRef>
          </c:tx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val>
            <c:numRef>
              <c:f xml:space="preserve">'JULIO 2023'!$F$246</c:f>
              <c:numCache>
                <c:formatCode>0</c:formatCode>
                <c:ptCount val="1"/>
                <c:pt idx="0">
                  <c:v>285</c:v>
                </c:pt>
              </c:numCache>
            </c:numRef>
          </c:val>
        </c:ser>
        <c:ser>
          <c:idx val="12"/>
          <c:order val="12"/>
          <c:tx>
            <c:strRef>
              <c:f xml:space="preserve">'JULIO 2023'!$B$247</c:f>
              <c:strCache>
                <c:ptCount val="1"/>
                <c:pt idx="0">
                  <c:v xml:space="preserve">GESTION ORGANIZACIONAL</c:v>
                </c:pt>
              </c:strCache>
            </c:strRef>
          </c:tx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val>
            <c:numRef>
              <c:f xml:space="preserve">'JULIO 2023'!$F$247</c:f>
              <c:numCache>
                <c:formatCode>0</c:formatCode>
                <c:ptCount val="1"/>
                <c:pt idx="0">
                  <c:v>271</c:v>
                </c:pt>
              </c:numCache>
            </c:numRef>
          </c:val>
        </c:ser>
        <c:ser>
          <c:idx val="14"/>
          <c:order val="13"/>
          <c:tx>
            <c:strRef>
              <c:f xml:space="preserve">'JULIO 2023'!$B$248</c:f>
              <c:strCache>
                <c:ptCount val="1"/>
                <c:pt idx="0">
                  <c:v xml:space="preserve">HOJAS DE VIDA</c:v>
                </c:pt>
              </c:strCache>
            </c:strRef>
          </c:tx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val>
            <c:numRef>
              <c:f xml:space="preserve">'JULIO 2023'!$F$248</c:f>
              <c:numCache>
                <c:formatCode>0</c:formatCode>
                <c:ptCount val="1"/>
                <c:pt idx="0">
                  <c:v>0</c:v>
                </c:pt>
              </c:numCache>
            </c:numRef>
          </c:val>
        </c:ser>
        <c:ser>
          <c:idx val="15"/>
          <c:order val="14"/>
          <c:tx>
            <c:strRef>
              <c:f xml:space="preserve">'JULIO 2023'!$B$249</c:f>
              <c:strCache>
                <c:ptCount val="1"/>
                <c:pt idx="0">
                  <c:v xml:space="preserve">INSPECCION Y VIGILANCIA</c:v>
                </c:pt>
              </c:strCache>
            </c:strRef>
          </c:tx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val>
            <c:numRef>
              <c:f xml:space="preserve">'JULIO 2023'!$F$249</c:f>
              <c:numCache>
                <c:formatCode>0</c:formatCode>
                <c:ptCount val="1"/>
                <c:pt idx="0">
                  <c:v>603</c:v>
                </c:pt>
              </c:numCache>
            </c:numRef>
          </c:val>
        </c:ser>
        <c:ser>
          <c:idx val="16"/>
          <c:order val="15"/>
          <c:tx>
            <c:strRef>
              <c:f xml:space="preserve">'JULIO 2023'!$B$251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val>
            <c:numRef>
              <c:f xml:space="preserve">'JULIO 2023'!$F$251</c:f>
              <c:numCache>
                <c:formatCode>0</c:formatCode>
                <c:ptCount val="1"/>
                <c:pt idx="0">
                  <c:v>477</c:v>
                </c:pt>
              </c:numCache>
            </c:numRef>
          </c:val>
        </c:ser>
        <c:ser>
          <c:idx val="17"/>
          <c:order val="16"/>
          <c:tx>
            <c:strRef>
              <c:f xml:space="preserve">'JULIO 2023'!$B$252</c:f>
              <c:strCache>
                <c:ptCount val="1"/>
                <c:pt idx="0">
                  <c:v xml:space="preserve">PRESTACIONES SOCIALES</c:v>
                </c:pt>
              </c:strCache>
            </c:strRef>
          </c:tx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val>
            <c:numRef>
              <c:f xml:space="preserve">'JULIO 2023'!$F$252</c:f>
              <c:numCache>
                <c:formatCode>0</c:formatCode>
                <c:ptCount val="1"/>
                <c:pt idx="0">
                  <c:v>505</c:v>
                </c:pt>
              </c:numCache>
            </c:numRef>
          </c:val>
        </c:ser>
        <c:ser>
          <c:idx val="18"/>
          <c:order val="17"/>
          <c:tx>
            <c:strRef>
              <c:f xml:space="preserve">'JULIO 2023'!$B$253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val>
            <c:numRef>
              <c:f xml:space="preserve">'JULIO 2023'!$F$253</c:f>
              <c:numCache>
                <c:formatCode>0</c:formatCode>
                <c:ptCount val="1"/>
                <c:pt idx="0">
                  <c:v>4</c:v>
                </c:pt>
              </c:numCache>
            </c:numRef>
          </c:val>
        </c:ser>
        <c:ser>
          <c:idx val="19"/>
          <c:order val="18"/>
          <c:tx>
            <c:strRef>
              <c:f xml:space="preserve">'JULIO 2023'!$B$254</c:f>
              <c:strCache>
                <c:ptCount val="1"/>
                <c:pt idx="0">
                  <c:v xml:space="preserve">RECURSOS HUMANOS</c:v>
                </c:pt>
              </c:strCache>
            </c:strRef>
          </c:tx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val>
            <c:numRef>
              <c:f xml:space="preserve">'JULIO 2023'!$F$254</c:f>
              <c:numCache>
                <c:formatCode>0</c:formatCode>
                <c:ptCount val="1"/>
                <c:pt idx="0">
                  <c:v>5533</c:v>
                </c:pt>
              </c:numCache>
            </c:numRef>
          </c:val>
        </c:ser>
        <c:ser>
          <c:idx val="20"/>
          <c:order val="19"/>
          <c:tx>
            <c:strRef>
              <c:f xml:space="preserve">'JULIO 2023'!$B$255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val>
            <c:numRef>
              <c:f xml:space="preserve">'JULIO 2023'!$F$255</c:f>
              <c:numCache>
                <c:formatCode>0</c:formatCode>
                <c:ptCount val="1"/>
                <c:pt idx="0">
                  <c:v>366</c:v>
                </c:pt>
              </c:numCache>
            </c:numRef>
          </c:val>
        </c:ser>
        <c:ser>
          <c:idx val="21"/>
          <c:order val="20"/>
          <c:tx>
            <c:strRef>
              <c:f xml:space="preserve">'JULIO 2023'!$B$256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val>
            <c:numRef>
              <c:f xml:space="preserve">'JULIO 2023'!$F$256</c:f>
              <c:numCache>
                <c:formatCode>0</c:formatCode>
                <c:ptCount val="1"/>
                <c:pt idx="0">
                  <c:v>367</c:v>
                </c:pt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75"/>
        <c:overlap val="-25"/>
        <c:axId val="375796152"/>
        <c:axId val="375798504"/>
      </c:barChart>
      <c:catAx>
        <c:axId val="375796152"/>
        <c:scaling>
          <c:orientation val="minMax"/>
        </c:scaling>
        <c:delete val="1"/>
        <c:axPos val="b"/>
        <c:majorTickMark val="out"/>
        <c:minorTickMark val="none"/>
        <c:tickLblPos val="nextTo"/>
        <c:crossAx val="375798504"/>
        <c:crosses val="autoZero"/>
        <c:auto val="1"/>
        <c:lblAlgn val="ctr"/>
        <c:lblOffset val="100"/>
        <c:noMultiLvlLbl val="0"/>
      </c:catAx>
      <c:valAx>
        <c:axId val="375798504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spPr bwMode="auto">
          <a:prstGeom prst="rect">
            <a:avLst/>
          </a:prstGeom>
          <a:ln w="9525">
            <a:noFill/>
          </a:ln>
        </c:spPr>
        <c:txPr>
          <a:bodyPr rot="0" vert="horz"/>
          <a:lstStyle/>
          <a:p>
            <a:pPr>
              <a:defRPr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5796152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025651"/>
          <c:y val="0.710754"/>
          <c:w val="0.941064"/>
          <c:h val="0.248278"/>
        </c:manualLayout>
      </c:layout>
      <c:overlay val="0"/>
      <c:txPr>
        <a:bodyPr/>
        <a:lstStyle/>
        <a:p>
          <a:pPr>
            <a:defRPr sz="600" b="0" i="0" u="none" strike="noStrike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 bwMode="auto">
    <a:xfrm>
      <a:off x="0" y="0"/>
      <a:ext cx="0" cy="0"/>
    </a:xfrm>
    <a:prstGeom prst="rect">
      <a:avLst/>
    </a:prstGeom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l="0.70000000000000018" r="0.70000000000000018" t="0.75000000000000022" b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es-ES"/>
  <c:roundedCorners val="1"/>
  <mc:AlternateContent>
    <mc:Choice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"/>
          <c:y val="0.050957"/>
          <c:w val="0.678157"/>
          <c:h val="0.832993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cat>
            <c:strRef>
              <c:f xml:space="preserve">'JULIO 2023'!$B$190:$B$197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 xml:space="preserve">'JULIO 2023'!$C$190:$C$197</c:f>
              <c:numCache>
                <c:formatCode>General</c:formatCode>
                <c:ptCount val="8"/>
              </c:numCache>
            </c:numRef>
          </c:val>
        </c:ser>
        <c:ser>
          <c:idx val="1"/>
          <c:order val="1"/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cat>
            <c:strRef>
              <c:f xml:space="preserve">'JULIO 2023'!$B$190:$B$197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 xml:space="preserve">'JULIO 2023'!$D$190:$D$197</c:f>
              <c:numCache>
                <c:formatCode>General</c:formatCode>
                <c:ptCount val="8"/>
              </c:numCache>
            </c:numRef>
          </c:val>
        </c:ser>
        <c:ser>
          <c:idx val="2"/>
          <c:order val="2"/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cat>
            <c:strRef>
              <c:f xml:space="preserve">'JULIO 2023'!$B$190:$B$197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 xml:space="preserve">'JULIO 2023'!$E$190:$E$197</c:f>
              <c:numCache>
                <c:formatCode>General</c:formatCode>
                <c:ptCount val="8"/>
              </c:numCache>
            </c:numRef>
          </c:val>
        </c:ser>
        <c:ser>
          <c:idx val="3"/>
          <c:order val="3"/>
          <c:spPr bwMode="auto">
            <a:prstGeom prst="rect">
              <a:avLst/>
            </a:prstGeom>
            <a:solidFill>
              <a:schemeClr val="accent2">
                <a:lumMod val="75000"/>
              </a:schemeClr>
            </a:solidFill>
          </c:spPr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cat>
            <c:strRef>
              <c:f xml:space="preserve">'JULIO 2023'!$B$190:$B$197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 xml:space="preserve">'JULIO 2023'!$F$190:$F$197</c:f>
              <c:numCache>
                <c:formatCode>General</c:formatCode>
                <c:ptCount val="8"/>
                <c:pt idx="0">
                  <c:v>33</c:v>
                </c:pt>
                <c:pt idx="1">
                  <c:v>2</c:v>
                </c:pt>
                <c:pt idx="2">
                  <c:v>0</c:v>
                </c:pt>
                <c:pt idx="3">
                  <c:v>4389</c:v>
                </c:pt>
                <c:pt idx="4">
                  <c:v>52</c:v>
                </c:pt>
                <c:pt idx="5">
                  <c:v>161</c:v>
                </c:pt>
                <c:pt idx="6">
                  <c:v>0</c:v>
                </c:pt>
                <c:pt idx="7">
                  <c:v>16608</c:v>
                </c:pt>
              </c:numCache>
            </c:numRef>
          </c:val>
        </c:ser>
        <c:ser>
          <c:idx val="4"/>
          <c:order val="4"/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cat>
            <c:strRef>
              <c:f xml:space="preserve">'JULIO 2023'!$B$190:$B$197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 xml:space="preserve">'JULIO 2023'!$G$190:$G$197</c:f>
              <c:numCache>
                <c:formatCode>General</c:formatCode>
                <c:ptCount val="8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75"/>
        <c:axId val="375798112"/>
        <c:axId val="375793408"/>
      </c:barChart>
      <c:catAx>
        <c:axId val="37579811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5793408"/>
        <c:crosses val="autoZero"/>
        <c:auto val="1"/>
        <c:lblAlgn val="ctr"/>
        <c:lblOffset val="100"/>
        <c:noMultiLvlLbl val="0"/>
      </c:catAx>
      <c:valAx>
        <c:axId val="375793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5798112"/>
        <c:crosses val="autoZero"/>
        <c:crossBetween val="between"/>
      </c:valAx>
    </c:plotArea>
    <c:plotVisOnly val="1"/>
    <c:dispBlanksAs val="gap"/>
    <c:showDLblsOverMax val="0"/>
  </c:chart>
  <c:spPr bwMode="auto">
    <a:xfrm>
      <a:off x="0" y="0"/>
      <a:ext cx="0" cy="0"/>
    </a:xfrm>
    <a:prstGeom prst="rect">
      <a:avLst/>
    </a:prstGeom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l="0.70000000000000018" r="0.70000000000000018" t="0.75000000000000022" b="0.75000000000000022" header="0.3000000000000001" footer="0.3000000000000001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es-ES"/>
  <c:roundedCorners val="0"/>
  <mc:AlternateContent>
    <mc:Choice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percentStacked"/>
        <c:varyColors val="0"/>
        <c:ser>
          <c:idx val="1"/>
          <c:order val="1"/>
          <c:spPr bwMode="auto">
            <a:prstGeom prst="rect">
              <a:avLst/>
            </a:prstGeom>
            <a:gradFill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 xml:space="preserve">'QUEJAS POAIV'!$B$6:$B$8</c:f>
              <c:strCache>
                <c:ptCount val="3"/>
                <c:pt idx="0">
                  <c:v xml:space="preserve">TOTAL  REQUERIMIENTO</c:v>
                </c:pt>
                <c:pt idx="1">
                  <c:v>META</c:v>
                </c:pt>
                <c:pt idx="2">
                  <c:v xml:space="preserve">TOTAL QUEJAS</c:v>
                </c:pt>
              </c:strCache>
            </c:strRef>
          </c:cat>
          <c:val>
            <c:numRef>
              <c:f xml:space="preserve">'QUEJAS POAIV'!$D$6:$D$8</c:f>
            </c:numRef>
          </c:val>
        </c:ser>
        <c:ser>
          <c:idx val="2"/>
          <c:order val="2"/>
          <c:spPr bwMode="auto">
            <a:prstGeom prst="rect">
              <a:avLst/>
            </a:prstGeom>
            <a:gradFill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 xml:space="preserve">'QUEJAS POAIV'!$B$6:$B$8</c:f>
              <c:strCache>
                <c:ptCount val="3"/>
                <c:pt idx="0">
                  <c:v xml:space="preserve">TOTAL  REQUERIMIENTO</c:v>
                </c:pt>
                <c:pt idx="1">
                  <c:v>META</c:v>
                </c:pt>
                <c:pt idx="2">
                  <c:v xml:space="preserve">TOTAL QUEJAS</c:v>
                </c:pt>
              </c:strCache>
            </c:strRef>
          </c:cat>
          <c:val>
            <c:numRef>
              <c:f xml:space="preserve">'QUEJAS POAIV'!$E$6:$E$8</c:f>
            </c:numRef>
          </c:val>
        </c:ser>
        <c:ser>
          <c:idx val="3"/>
          <c:order val="3"/>
          <c:spPr bwMode="auto">
            <a:prstGeom prst="rect">
              <a:avLst/>
            </a:prstGeom>
            <a:gradFill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</c:dLbls>
          <c:cat>
            <c:strRef>
              <c:f xml:space="preserve">'QUEJAS POAIV'!$B$6:$B$8</c:f>
              <c:strCache>
                <c:ptCount val="3"/>
                <c:pt idx="0">
                  <c:v xml:space="preserve">TOTAL  REQUERIMIENTO</c:v>
                </c:pt>
                <c:pt idx="1">
                  <c:v>META</c:v>
                </c:pt>
                <c:pt idx="2">
                  <c:v xml:space="preserve">TOTAL QUEJAS</c:v>
                </c:pt>
              </c:strCache>
            </c:strRef>
          </c:cat>
          <c:val>
            <c:numRef>
              <c:f xml:space="preserve">'QUEJAS POAIV'!$F$6:$F$8</c:f>
              <c:numCache>
                <c:formatCode>General</c:formatCode>
                <c:ptCount val="3"/>
                <c:pt idx="0">
                  <c:v>3021</c:v>
                </c:pt>
                <c:pt idx="1">
                  <c:v>50</c:v>
                </c:pt>
                <c:pt idx="2">
                  <c:v>3</c:v>
                </c:pt>
              </c:numCache>
            </c:numRef>
          </c:val>
        </c:ser>
        <c:ser>
          <c:idx val="4"/>
          <c:order val="4"/>
          <c:spPr bwMode="auto">
            <a:prstGeom prst="rect">
              <a:avLst/>
            </a:prstGeom>
            <a:gradFill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 xml:space="preserve">'QUEJAS POAIV'!$B$6:$B$8</c:f>
              <c:strCache>
                <c:ptCount val="3"/>
                <c:pt idx="0">
                  <c:v xml:space="preserve">TOTAL  REQUERIMIENTO</c:v>
                </c:pt>
                <c:pt idx="1">
                  <c:v>META</c:v>
                </c:pt>
                <c:pt idx="2">
                  <c:v xml:space="preserve">TOTAL QUEJAS</c:v>
                </c:pt>
              </c:strCache>
            </c:strRef>
          </c:cat>
          <c:val>
            <c:numRef>
              <c:f xml:space="preserve">'QUEJAS POAIV'!$G$6:$G$8</c:f>
              <c:numCache>
                <c:formatCode>General</c:formatCode>
                <c:ptCount val="3"/>
                <c:pt idx="0">
                  <c:v>100</c:v>
                </c:pt>
                <c:pt idx="2">
                  <c:v>0.09930486593843098</c:v>
                </c:pt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00"/>
        <c:overlap val="100"/>
        <c:serLines>
          <c:spPr bwMode="auto">
            <a:prstGeom prst="rect">
              <a:avLst/>
            </a:prstGeom>
            <a:ln w="9525">
              <a:solidFill>
                <a:schemeClr val="tx2">
                  <a:lumMod val="60000"/>
                  <a:lumOff val="40000"/>
                </a:schemeClr>
              </a:solidFill>
              <a:prstDash val="dash"/>
            </a:ln>
            <a:effectLst/>
          </c:spPr>
        </c:serLines>
        <c:axId val="375793800"/>
        <c:axId val="375796936"/>
      </c:barChart>
      <c:catAx>
        <c:axId val="3757938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75796936"/>
        <c:crosses val="autoZero"/>
        <c:auto val="1"/>
        <c:lblAlgn val="ctr"/>
        <c:lblOffset val="100"/>
        <c:noMultiLvlLbl val="0"/>
      </c:catAx>
      <c:valAx>
        <c:axId val="375796936"/>
        <c:scaling>
          <c:orientation val="minMax"/>
        </c:scaling>
        <c:delete val="0"/>
        <c:axPos val="l"/>
        <c:majorGridlines>
          <c:spPr bwMode="auto">
            <a:prstGeom prst="rect">
              <a:avLst/>
            </a:prstGeom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75793800"/>
        <c:crosses val="autoZero"/>
        <c:crossBetween val="between"/>
      </c:valAx>
      <c:spPr bwMode="auto">
        <a:prstGeom prst="rect">
          <a:avLst/>
        </a:prstGeom>
        <a:noFill/>
        <a:ln>
          <a:noFill/>
        </a:ln>
        <a:effectLst/>
      </c:spPr>
    </c:plotArea>
    <c:legend>
      <c:legendPos val="b"/>
      <c:layout/>
      <c:overlay val="0"/>
      <c:spPr bwMode="auto">
        <a:prstGeom prst="rect">
          <a:avLst/>
        </a:prstGeom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 bwMode="auto">
    <a:xfrm>
      <a:off x="0" y="0"/>
      <a:ext cx="0" cy="0"/>
    </a:xfrm>
    <a:prstGeom prst="rect">
      <a:avLst/>
    </a:prstGeom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es-ES"/>
  <c:roundedCorners val="0"/>
  <mc:AlternateContent>
    <mc:Choice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spPr bwMode="auto">
            <a:prstGeom prst="rect">
              <a:avLst/>
            </a:prstGeom>
            <a:gradFill>
              <a:gsLst>
                <a:gs pos="0">
                  <a:schemeClr val="accent1">
                    <a:tint val="100000"/>
                    <a:shade val="100000"/>
                    <a:satMod val="130000"/>
                  </a:schemeClr>
                </a:gs>
                <a:gs pos="100000">
                  <a:schemeClr val="accent1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</c:dLbls>
          <c:cat>
            <c:strRef>
              <c:f xml:space="preserve">'QUEJAS POAIV'!$C$24:$C$26</c:f>
              <c:strCache>
                <c:ptCount val="3"/>
                <c:pt idx="0">
                  <c:v xml:space="preserve">TOTAL  REQUERIMIENTO</c:v>
                </c:pt>
                <c:pt idx="1">
                  <c:v>META</c:v>
                </c:pt>
                <c:pt idx="2">
                  <c:v xml:space="preserve">TOTAL QUEJAS</c:v>
                </c:pt>
              </c:strCache>
            </c:strRef>
          </c:cat>
          <c:val>
            <c:numRef>
              <c:f xml:space="preserve">'QUEJAS POAIV'!$D$24:$D$26</c:f>
            </c:numRef>
          </c:val>
        </c:ser>
        <c:ser>
          <c:idx val="1"/>
          <c:order val="1"/>
          <c:spPr bwMode="auto">
            <a:prstGeom prst="rect">
              <a:avLst/>
            </a:prstGeom>
            <a:gradFill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 xml:space="preserve">'QUEJAS POAIV'!$C$24:$C$26</c:f>
              <c:strCache>
                <c:ptCount val="3"/>
                <c:pt idx="0">
                  <c:v xml:space="preserve">TOTAL  REQUERIMIENTO</c:v>
                </c:pt>
                <c:pt idx="1">
                  <c:v>META</c:v>
                </c:pt>
                <c:pt idx="2">
                  <c:v xml:space="preserve">TOTAL QUEJAS</c:v>
                </c:pt>
              </c:strCache>
            </c:strRef>
          </c:cat>
          <c:val>
            <c:numRef>
              <c:f xml:space="preserve">'QUEJAS POAIV'!$E$24:$E$26</c:f>
            </c:numRef>
          </c:val>
        </c:ser>
        <c:ser>
          <c:idx val="2"/>
          <c:order val="2"/>
          <c:spPr bwMode="auto">
            <a:prstGeom prst="rect">
              <a:avLst/>
            </a:prstGeom>
            <a:gradFill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 xml:space="preserve">'QUEJAS POAIV'!$C$24:$C$26</c:f>
              <c:strCache>
                <c:ptCount val="3"/>
                <c:pt idx="0">
                  <c:v xml:space="preserve">TOTAL  REQUERIMIENTO</c:v>
                </c:pt>
                <c:pt idx="1">
                  <c:v>META</c:v>
                </c:pt>
                <c:pt idx="2">
                  <c:v xml:space="preserve">TOTAL QUEJAS</c:v>
                </c:pt>
              </c:strCache>
            </c:strRef>
          </c:cat>
          <c:val>
            <c:numRef>
              <c:f xml:space="preserve">'QUEJAS POAIV'!$F$24:$F$26</c:f>
              <c:numCache>
                <c:formatCode>General</c:formatCode>
                <c:ptCount val="3"/>
              </c:numCache>
            </c:numRef>
          </c:val>
        </c:ser>
        <c:ser>
          <c:idx val="3"/>
          <c:order val="3"/>
          <c:spPr bwMode="auto">
            <a:prstGeom prst="rect">
              <a:avLst/>
            </a:prstGeom>
            <a:gradFill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</c:dLbls>
          <c:cat>
            <c:strRef>
              <c:f xml:space="preserve">'QUEJAS POAIV'!$C$24:$C$26</c:f>
              <c:strCache>
                <c:ptCount val="3"/>
                <c:pt idx="0">
                  <c:v xml:space="preserve">TOTAL  REQUERIMIENTO</c:v>
                </c:pt>
                <c:pt idx="1">
                  <c:v>META</c:v>
                </c:pt>
                <c:pt idx="2">
                  <c:v xml:space="preserve">TOTAL QUEJAS</c:v>
                </c:pt>
              </c:strCache>
            </c:strRef>
          </c:cat>
          <c:val>
            <c:numRef>
              <c:f xml:space="preserve">'QUEJAS POAIV'!$G$24:$G$26</c:f>
              <c:numCache>
                <c:formatCode>General</c:formatCode>
                <c:ptCount val="3"/>
                <c:pt idx="0">
                  <c:v>3021</c:v>
                </c:pt>
                <c:pt idx="1">
                  <c:v>50</c:v>
                </c:pt>
                <c:pt idx="2">
                  <c:v>3</c:v>
                </c:pt>
              </c:numCache>
            </c:numRef>
          </c:val>
        </c:ser>
        <c:ser>
          <c:idx val="4"/>
          <c:order val="4"/>
          <c:spPr bwMode="auto">
            <a:prstGeom prst="rect">
              <a:avLst/>
            </a:prstGeom>
            <a:gradFill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 xml:space="preserve">'QUEJAS POAIV'!$C$24:$C$26</c:f>
              <c:strCache>
                <c:ptCount val="3"/>
                <c:pt idx="0">
                  <c:v xml:space="preserve">TOTAL  REQUERIMIENTO</c:v>
                </c:pt>
                <c:pt idx="1">
                  <c:v>META</c:v>
                </c:pt>
                <c:pt idx="2">
                  <c:v xml:space="preserve">TOTAL QUEJAS</c:v>
                </c:pt>
              </c:strCache>
            </c:strRef>
          </c:cat>
          <c:val>
            <c:numRef>
              <c:f xml:space="preserve">'QUEJAS POAIV'!$H$24:$H$26</c:f>
              <c:numCache>
                <c:formatCode>General</c:formatCode>
                <c:ptCount val="3"/>
                <c:pt idx="0">
                  <c:v>100</c:v>
                </c:pt>
                <c:pt idx="1">
                  <c:v>100</c:v>
                </c:pt>
                <c:pt idx="2">
                  <c:v>0.09930486593843098</c:v>
                </c:pt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00"/>
        <c:overlap val="100"/>
        <c:serLines>
          <c:spPr bwMode="auto">
            <a:prstGeom prst="rect">
              <a:avLst/>
            </a:prstGeom>
            <a:ln w="9525">
              <a:solidFill>
                <a:schemeClr val="tx2">
                  <a:lumMod val="60000"/>
                  <a:lumOff val="40000"/>
                </a:schemeClr>
              </a:solidFill>
              <a:prstDash val="dash"/>
            </a:ln>
            <a:effectLst/>
          </c:spPr>
        </c:serLines>
        <c:axId val="375794192"/>
        <c:axId val="375799288"/>
      </c:barChart>
      <c:catAx>
        <c:axId val="3757941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75799288"/>
        <c:crosses val="autoZero"/>
        <c:auto val="1"/>
        <c:lblAlgn val="ctr"/>
        <c:lblOffset val="100"/>
        <c:noMultiLvlLbl val="0"/>
      </c:catAx>
      <c:valAx>
        <c:axId val="375799288"/>
        <c:scaling>
          <c:orientation val="minMax"/>
        </c:scaling>
        <c:delete val="0"/>
        <c:axPos val="l"/>
        <c:majorGridlines>
          <c:spPr bwMode="auto">
            <a:prstGeom prst="rect">
              <a:avLst/>
            </a:prstGeom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75794192"/>
        <c:crosses val="autoZero"/>
        <c:crossBetween val="between"/>
      </c:valAx>
      <c:spPr bwMode="auto">
        <a:prstGeom prst="rect">
          <a:avLst/>
        </a:prstGeom>
        <a:noFill/>
        <a:ln>
          <a:noFill/>
        </a:ln>
        <a:effectLst/>
      </c:spPr>
    </c:plotArea>
    <c:legend>
      <c:legendPos val="b"/>
      <c:layout/>
      <c:overlay val="0"/>
      <c:spPr bwMode="auto">
        <a:prstGeom prst="rect">
          <a:avLst/>
        </a:prstGeom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 bwMode="auto">
    <a:xfrm>
      <a:off x="0" y="0"/>
      <a:ext cx="0" cy="0"/>
    </a:xfrm>
    <a:prstGeom prst="rect">
      <a:avLst/>
    </a:prstGeom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6">
  <cs:axisTitle>
    <cs:lnRef idx="0"/>
    <cs:fillRef idx="0"/>
    <cs:effectRef idx="0"/>
    <cs:fontRef idx="minor">
      <a:schemeClr val="tx2"/>
    </cs:fontRef>
    <cs:defRPr sz="900" b="1"/>
  </cs:axisTitle>
  <cs:categoryAxis>
    <cs:lnRef idx="0"/>
    <cs:fillRef idx="0"/>
    <cs:effectRef idx="0"/>
    <cs:fontRef idx="minor">
      <a:schemeClr val="tx2"/>
    </cs:fontRef>
    <cs:spPr bwMode="auto">
      <a:prstGeom prst="rect">
        <a:avLst/>
      </a:prstGeom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/>
  </cs:categoryAxis>
  <cs:chartArea>
    <cs:lnRef idx="0"/>
    <cs:fillRef idx="0"/>
    <cs:effectRef idx="0"/>
    <cs:fontRef idx="minor">
      <a:schemeClr val="tx2"/>
    </cs:fontRef>
    <cs:spPr bwMode="auto">
      <a:prstGeom prst="rect">
        <a:avLst/>
      </a:prstGeom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/>
  </cs:chartArea>
  <cs:dataLabel>
    <cs:lnRef idx="0"/>
    <cs:fillRef idx="0"/>
    <cs:effectRef idx="0"/>
    <cs:fontRef idx="minor">
      <a:schemeClr val="tx2"/>
    </cs:fontRef>
    <cs:defRPr sz="900"/>
  </cs:dataLabel>
  <cs:dataLabelCallout>
    <cs:lnRef idx="0"/>
    <cs:fillRef idx="0"/>
    <cs:effectRef idx="0"/>
    <cs:fontRef idx="minor">
      <a:schemeClr val="dk2">
        <a:lumMod val="75000"/>
      </a:schemeClr>
    </cs:fontRef>
    <cs:spPr bwMode="auto">
      <a:prstGeom prst="rect">
        <a:avLst/>
      </a:prstGeom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 bwMode="auto">
      <a:prstGeom prst="rect">
        <a:avLst/>
      </a:prstGeom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 bwMode="auto">
      <a:prstGeom prst="rect">
        <a:avLst/>
      </a:prstGeom>
      <a:ln w="12700">
        <a:solidFill>
          <a:schemeClr val="lt2"/>
        </a:solidFill>
        <a:round/>
      </a:ln>
    </cs:spPr>
  </cs:dataPointMarker>
  <cs:dataPointWireframe>
    <cs:lnRef idx="0">
      <cs:styleClr val="auto"/>
    </cs:lnRef>
    <cs:fillRef idx="3"/>
    <cs:effectRef idx="2"/>
    <cs:fontRef idx="minor">
      <a:schemeClr val="tx2"/>
    </cs:fontRef>
    <cs:spPr bwMode="auto">
      <a:prstGeom prst="rect">
        <a:avLst/>
      </a:prstGeom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 bwMode="auto">
      <a:prstGeom prst="rect">
        <a:avLst/>
      </a:prstGeom>
      <a:ln w="9525">
        <a:solidFill>
          <a:schemeClr val="tx2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 bwMode="auto">
      <a:prstGeom prst="rect">
        <a:avLst/>
      </a:prstGeom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 bwMode="auto">
      <a:prstGeom prst="rect">
        <a:avLst/>
      </a:prstGeom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 bwMode="auto">
      <a:prstGeom prst="rect">
        <a:avLst/>
      </a:prstGeom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 bwMode="auto">
      <a:prstGeom prst="rect">
        <a:avLst/>
      </a:prstGeom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 bwMode="auto">
      <a:prstGeom prst="rect">
        <a:avLst/>
      </a:prstGeom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 bwMode="auto">
      <a:prstGeom prst="rect">
        <a:avLst/>
      </a:prstGeom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 bwMode="auto">
      <a:prstGeom prst="rect">
        <a:avLst/>
      </a:prstGeom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 bwMode="auto">
      <a:prstGeom prst="rect">
        <a:avLst/>
      </a:prstGeom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2"/>
    </cs:fontRef>
    <cs:spPr bwMode="auto">
      <a:prstGeom prst="rect">
        <a:avLst/>
      </a:prstGeom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/>
  </cs:title>
  <cs:trendline>
    <cs:lnRef idx="0">
      <cs:styleClr val="auto"/>
    </cs:lnRef>
    <cs:fillRef idx="0"/>
    <cs:effectRef idx="0"/>
    <cs:fontRef idx="minor">
      <a:schemeClr val="tx2"/>
    </cs:fontRef>
    <cs:spPr bwMode="auto">
      <a:prstGeom prst="rect">
        <a:avLst/>
      </a:prstGeom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/>
  </cs:trendlineLabel>
  <cs:upBar>
    <cs:lnRef idx="0"/>
    <cs:fillRef idx="0"/>
    <cs:effectRef idx="0"/>
    <cs:fontRef idx="minor">
      <a:schemeClr val="tx2"/>
    </cs:fontRef>
    <cs:spPr bwMode="auto">
      <a:prstGeom prst="rect">
        <a:avLst/>
      </a:prstGeom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/>
  </cs:valueAxis>
  <cs:wall>
    <cs:lnRef idx="0"/>
    <cs:fillRef idx="0"/>
    <cs:effectRef idx="0"/>
    <cs:fontRef idx="minor">
      <a:schemeClr val="tx2"/>
    </cs:fontRef>
  </cs:wall>
  <cs:dataPointMarkerLayout symbol="circle" size="6"/>
</cs:chartStyle>
</file>

<file path=xl/charts/style2.xml><?xml version="1.0" encoding="utf-8"?>
<cs:chartStyle xmlns:cs="http://schemas.microsoft.com/office/drawing/2012/chartStyle" xmlns:a="http://schemas.openxmlformats.org/drawingml/2006/main" id="336">
  <cs:axisTitle>
    <cs:lnRef idx="0"/>
    <cs:fillRef idx="0"/>
    <cs:effectRef idx="0"/>
    <cs:fontRef idx="minor">
      <a:schemeClr val="tx2"/>
    </cs:fontRef>
    <cs:defRPr sz="900" b="1"/>
  </cs:axisTitle>
  <cs:categoryAxis>
    <cs:lnRef idx="0"/>
    <cs:fillRef idx="0"/>
    <cs:effectRef idx="0"/>
    <cs:fontRef idx="minor">
      <a:schemeClr val="tx2"/>
    </cs:fontRef>
    <cs:spPr bwMode="auto">
      <a:prstGeom prst="rect">
        <a:avLst/>
      </a:prstGeom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/>
  </cs:categoryAxis>
  <cs:chartArea>
    <cs:lnRef idx="0"/>
    <cs:fillRef idx="0"/>
    <cs:effectRef idx="0"/>
    <cs:fontRef idx="minor">
      <a:schemeClr val="tx2"/>
    </cs:fontRef>
    <cs:spPr bwMode="auto">
      <a:prstGeom prst="rect">
        <a:avLst/>
      </a:prstGeom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/>
  </cs:chartArea>
  <cs:dataLabel>
    <cs:lnRef idx="0"/>
    <cs:fillRef idx="0"/>
    <cs:effectRef idx="0"/>
    <cs:fontRef idx="minor">
      <a:schemeClr val="tx2"/>
    </cs:fontRef>
    <cs:defRPr sz="900"/>
  </cs:dataLabel>
  <cs:dataLabelCallout>
    <cs:lnRef idx="0"/>
    <cs:fillRef idx="0"/>
    <cs:effectRef idx="0"/>
    <cs:fontRef idx="minor">
      <a:schemeClr val="dk2">
        <a:lumMod val="75000"/>
      </a:schemeClr>
    </cs:fontRef>
    <cs:spPr bwMode="auto">
      <a:prstGeom prst="rect">
        <a:avLst/>
      </a:prstGeom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 bwMode="auto">
      <a:prstGeom prst="rect">
        <a:avLst/>
      </a:prstGeom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 bwMode="auto">
      <a:prstGeom prst="rect">
        <a:avLst/>
      </a:prstGeom>
      <a:ln w="12700">
        <a:solidFill>
          <a:schemeClr val="lt2"/>
        </a:solidFill>
        <a:round/>
      </a:ln>
    </cs:spPr>
  </cs:dataPointMarker>
  <cs:dataPointWireframe>
    <cs:lnRef idx="0">
      <cs:styleClr val="auto"/>
    </cs:lnRef>
    <cs:fillRef idx="3"/>
    <cs:effectRef idx="2"/>
    <cs:fontRef idx="minor">
      <a:schemeClr val="tx2"/>
    </cs:fontRef>
    <cs:spPr bwMode="auto">
      <a:prstGeom prst="rect">
        <a:avLst/>
      </a:prstGeom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 bwMode="auto">
      <a:prstGeom prst="rect">
        <a:avLst/>
      </a:prstGeom>
      <a:ln w="9525">
        <a:solidFill>
          <a:schemeClr val="tx2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 bwMode="auto">
      <a:prstGeom prst="rect">
        <a:avLst/>
      </a:prstGeom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 bwMode="auto">
      <a:prstGeom prst="rect">
        <a:avLst/>
      </a:prstGeom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 bwMode="auto">
      <a:prstGeom prst="rect">
        <a:avLst/>
      </a:prstGeom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 bwMode="auto">
      <a:prstGeom prst="rect">
        <a:avLst/>
      </a:prstGeom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 bwMode="auto">
      <a:prstGeom prst="rect">
        <a:avLst/>
      </a:prstGeom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 bwMode="auto">
      <a:prstGeom prst="rect">
        <a:avLst/>
      </a:prstGeom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 bwMode="auto">
      <a:prstGeom prst="rect">
        <a:avLst/>
      </a:prstGeom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 bwMode="auto">
      <a:prstGeom prst="rect">
        <a:avLst/>
      </a:prstGeom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2"/>
    </cs:fontRef>
    <cs:spPr bwMode="auto">
      <a:prstGeom prst="rect">
        <a:avLst/>
      </a:prstGeom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/>
  </cs:title>
  <cs:trendline>
    <cs:lnRef idx="0">
      <cs:styleClr val="auto"/>
    </cs:lnRef>
    <cs:fillRef idx="0"/>
    <cs:effectRef idx="0"/>
    <cs:fontRef idx="minor">
      <a:schemeClr val="tx2"/>
    </cs:fontRef>
    <cs:spPr bwMode="auto">
      <a:prstGeom prst="rect">
        <a:avLst/>
      </a:prstGeom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/>
  </cs:trendlineLabel>
  <cs:upBar>
    <cs:lnRef idx="0"/>
    <cs:fillRef idx="0"/>
    <cs:effectRef idx="0"/>
    <cs:fontRef idx="minor">
      <a:schemeClr val="tx2"/>
    </cs:fontRef>
    <cs:spPr bwMode="auto">
      <a:prstGeom prst="rect">
        <a:avLst/>
      </a:prstGeom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/>
  </cs:valueAxis>
  <cs:wall>
    <cs:lnRef idx="0"/>
    <cs:fillRef idx="0"/>
    <cs:effectRef idx="0"/>
    <cs:fontRef idx="minor">
      <a:schemeClr val="tx2"/>
    </cs:fontRef>
  </cs:wall>
  <cs:dataPointMarkerLayout symbol="circle" size="6"/>
</cs:chartStyle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chart" Target="../charts/chart1.xml" /><Relationship Id="rId2" Type="http://schemas.openxmlformats.org/officeDocument/2006/relationships/chart" Target="../charts/chart2.xml" /><Relationship Id="rId3" Type="http://schemas.openxmlformats.org/officeDocument/2006/relationships/chart" Target="../charts/chart3.xml" /><Relationship Id="rId4" Type="http://schemas.openxmlformats.org/officeDocument/2006/relationships/chart" Target="../charts/chart4.xml" /><Relationship Id="rId5" Type="http://schemas.openxmlformats.org/officeDocument/2006/relationships/chart" Target="../charts/chart5.xml" /><Relationship Id="rId6" Type="http://schemas.openxmlformats.org/officeDocument/2006/relationships/chart" Target="../charts/chart6.xml" /><Relationship Id="rId7" Type="http://schemas.openxmlformats.org/officeDocument/2006/relationships/chart" Target="../charts/chart7.xml" /><Relationship Id="rId8" Type="http://schemas.openxmlformats.org/officeDocument/2006/relationships/chart" Target="../charts/chart8.xml" /><Relationship Id="rId9" Type="http://schemas.openxmlformats.org/officeDocument/2006/relationships/chart" Target="../charts/chart9.xml" /><Relationship Id="rId10" Type="http://schemas.openxmlformats.org/officeDocument/2006/relationships/image" Target="../media/image1.jpg"/><Relationship Id="rId11" Type="http://schemas.openxmlformats.org/officeDocument/2006/relationships/image" Target="../media/image2.png"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chart" Target="../charts/chart10.xml" /><Relationship Id="rId2" Type="http://schemas.openxmlformats.org/officeDocument/2006/relationships/chart" Target="../charts/chart11.xml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m="http://schemas.openxmlformats.org/officeDocument/2006/math" xmlns:w="http://schemas.openxmlformats.org/wordprocessingml/2006/main">
  <xdr:twoCellAnchor editAs="twoCell"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>
      <xdr:nvSpPr>
        <xdr:cNvPr id="92" name="AutoShape 5"/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</xdr:spPr>
      <xdr:txBody>
        <a:bodyPr rtlCol="0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>
      <xdr:nvSpPr>
        <xdr:cNvPr id="94" name="93 CuadroTexto"/>
        <xdr:cNvSpPr txBox="1"/>
      </xdr:nvSpPr>
      <xdr:spPr bwMode="auto"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>
            <a:defRPr/>
          </a:pPr>
          <a:r>
            <a:rPr lang="es-CO" sz="1400" b="1" i="0" u="none" strike="noStrike">
              <a:solidFill>
                <a:schemeClr val="dk1"/>
              </a:solidFill>
              <a:latin typeface="Arial"/>
              <a:ea typeface="+mn-ea"/>
              <a:cs typeface="Arial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latin typeface="Arial"/>
              <a:ea typeface="+mn-ea"/>
              <a:cs typeface="Arial"/>
            </a:rPr>
            <a:t>EDUCACIÓN DE </a:t>
          </a:r>
          <a:r>
            <a:rPr lang="es-CO" sz="1400" b="1" i="0" u="none" strike="noStrike">
              <a:solidFill>
                <a:schemeClr val="tx1"/>
              </a:solidFill>
              <a:latin typeface="Arial"/>
              <a:ea typeface="+mn-ea"/>
              <a:cs typeface="Arial"/>
            </a:rPr>
            <a:t> NARIÑO</a:t>
          </a:r>
          <a:endParaRPr lang="es-CO" sz="1400">
            <a:solidFill>
              <a:schemeClr val="tx1"/>
            </a:solidFill>
            <a:latin typeface="Arial"/>
            <a:cs typeface="Arial"/>
          </a:endParaRPr>
        </a:p>
        <a:p>
          <a:pPr algn="ctr">
            <a:defRPr/>
          </a:pPr>
          <a:r>
            <a:rPr lang="es-CO" sz="1400" b="1" i="0" u="none" strike="noStrike">
              <a:solidFill>
                <a:schemeClr val="dk1"/>
              </a:solidFill>
              <a:latin typeface="Arial"/>
              <a:ea typeface="+mn-ea"/>
              <a:cs typeface="Arial"/>
            </a:rPr>
            <a:t>INFORMACIÓN ACTUAL</a:t>
          </a:r>
          <a:r>
            <a:rPr lang="es-CO" sz="1400">
              <a:latin typeface="Arial"/>
              <a:cs typeface="Arial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latin typeface="Arial"/>
              <a:ea typeface="+mn-ea"/>
              <a:cs typeface="Arial"/>
            </a:rPr>
            <a:t>SISTEMA DE ATENCIÓN AL CIUDADANO - SAC</a:t>
          </a:r>
          <a:endParaRPr/>
        </a:p>
        <a:p>
          <a:pPr algn="ctr">
            <a:defRPr/>
          </a:pPr>
          <a:endParaRPr lang="es-CO" sz="1400" b="1" i="0" u="none" strike="noStrike">
            <a:solidFill>
              <a:schemeClr val="dk1"/>
            </a:solidFill>
            <a:latin typeface="Arial"/>
            <a:ea typeface="+mn-ea"/>
            <a:cs typeface="Arial"/>
          </a:endParaRPr>
        </a:p>
        <a:p>
          <a:pPr algn="ctr">
            <a:defRPr/>
          </a:pPr>
          <a:endParaRPr lang="es-CO" sz="1000">
            <a:latin typeface="Arial"/>
            <a:cs typeface="Arial"/>
          </a:endParaRPr>
        </a:p>
        <a:p>
          <a:pPr algn="ctr">
            <a:defRPr/>
          </a:pPr>
          <a:r>
            <a:rPr lang="es-CO" sz="1400" b="1">
              <a:latin typeface="Arial"/>
              <a:cs typeface="Arial"/>
            </a:rPr>
            <a:t>INFORME  DE TRANSPARENCIA Y GESTION </a:t>
          </a:r>
          <a:r>
            <a:rPr lang="es-CO" sz="1400" b="1">
              <a:latin typeface="Arial"/>
              <a:cs typeface="Arial"/>
            </a:rPr>
            <a:t> SACV2 2023</a:t>
          </a:r>
          <a:endParaRPr/>
        </a:p>
        <a:p>
          <a:pPr algn="ctr">
            <a:defRPr/>
          </a:pPr>
          <a:endParaRPr lang="es-CO" sz="1400" b="1">
            <a:latin typeface="Arial"/>
            <a:cs typeface="Arial"/>
          </a:endParaRPr>
        </a:p>
        <a:p>
          <a:pPr algn="ctr">
            <a:defRPr/>
          </a:pPr>
          <a:endParaRPr lang="es-CO" sz="1400" b="1">
            <a:latin typeface="Arial"/>
            <a:cs typeface="Arial"/>
          </a:endParaRPr>
        </a:p>
      </xdr:txBody>
    </xdr:sp>
    <xdr:clientData/>
  </xdr:twoCellAnchor>
  <xdr:twoCellAnchor editAs="twoCell"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0" name=""/>
        <xdr:cNvGrpSpPr/>
      </xdr:nvGrpSpPr>
      <xdr:grpSpPr bwMode="auto">
        <a:xfrm>
          <a:off x="135866" y="2149235"/>
          <a:ext cx="2293368" cy="276046"/>
          <a:chOff x="31" y="143"/>
          <a:chExt cx="304" cy="20"/>
        </a:xfrm>
      </xdr:grpSpPr>
      <xdr:sp>
        <xdr:nvSpPr>
          <xdr:cNvPr id="96" name="Oval 6"/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900" b="1" i="0" u="none" strike="noStrike">
                <a:solidFill>
                  <a:srgbClr val="FFFFFF"/>
                </a:solidFill>
                <a:latin typeface="Arial"/>
                <a:cs typeface="Arial"/>
              </a:rPr>
              <a:t>1</a:t>
            </a:r>
            <a:endParaRPr/>
          </a:p>
        </xdr:txBody>
      </xdr:sp>
      <xdr:sp>
        <xdr:nvSpPr>
          <xdr:cNvPr id="97" name="AutoShape 8"/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INFORMACIÓN</a:t>
            </a:r>
            <a:r>
              <a:rPr lang="es-CO" sz="1000" b="1" i="0" u="none" strike="noStrike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GENERAL</a:t>
            </a:r>
            <a:endParaRPr/>
          </a:p>
        </xdr:txBody>
      </xdr:sp>
      <xdr:sp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 editAs="twoCell"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twoCell"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twoCell"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0" name=""/>
        <xdr:cNvGrpSpPr/>
      </xdr:nvGrpSpPr>
      <xdr:grpSpPr bwMode="auto">
        <a:xfrm>
          <a:off x="126341" y="4774721"/>
          <a:ext cx="4722783" cy="247470"/>
          <a:chOff x="32" y="141"/>
          <a:chExt cx="272" cy="23"/>
        </a:xfrm>
      </xdr:grpSpPr>
      <xdr:sp>
        <xdr:nvSpPr>
          <xdr:cNvPr id="102" name="Oval 13"/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900" b="1" i="0" u="none" strike="noStrike">
                <a:solidFill>
                  <a:srgbClr val="FFFFFF"/>
                </a:solidFill>
                <a:latin typeface="Arial"/>
                <a:cs typeface="Arial"/>
              </a:rPr>
              <a:t>2</a:t>
            </a:r>
            <a:endParaRPr/>
          </a:p>
        </xdr:txBody>
      </xdr:sp>
      <xdr:sp>
        <xdr:nvSpPr>
          <xdr:cNvPr id="103" name="AutoShape 14"/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>
              <a:defRPr sz="1000"/>
            </a:pPr>
            <a:r>
              <a:rPr lang="es-CO" sz="1000" b="1" i="0" u="none" strike="noStrike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  <a:endParaRPr/>
          </a:p>
        </xdr:txBody>
      </xdr:sp>
      <xdr:sp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 editAs="twoCell">
    <xdr:from>
      <xdr:col>8</xdr:col>
      <xdr:colOff>9525</xdr:colOff>
      <xdr:row>64</xdr:row>
      <xdr:rowOff>19050</xdr:rowOff>
    </xdr:from>
    <xdr:to>
      <xdr:col>26</xdr:col>
      <xdr:colOff>371475</xdr:colOff>
      <xdr:row>77</xdr:row>
      <xdr:rowOff>161924</xdr:rowOff>
    </xdr:to>
    <xdr:graphicFrame>
      <xdr:nvGraphicFramePr>
        <xdr:cNvPr id="66751185" name="117 Gráfico"/>
        <xdr:cNvGraphicFramePr>
          <a:graphicFrameLocks xmlns:a="http://schemas.openxmlformats.org/drawingml/2006/main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twoCell">
    <xdr:from>
      <xdr:col>8</xdr:col>
      <xdr:colOff>19050</xdr:colOff>
      <xdr:row>80</xdr:row>
      <xdr:rowOff>9525</xdr:rowOff>
    </xdr:from>
    <xdr:to>
      <xdr:col>27</xdr:col>
      <xdr:colOff>9525</xdr:colOff>
      <xdr:row>94</xdr:row>
      <xdr:rowOff>123824</xdr:rowOff>
    </xdr:to>
    <xdr:graphicFrame>
      <xdr:nvGraphicFramePr>
        <xdr:cNvPr id="66751186" name="118 Gráfico"/>
        <xdr:cNvGraphicFramePr>
          <a:graphicFrameLocks xmlns:a="http://schemas.openxmlformats.org/drawingml/2006/main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twoCell">
    <xdr:from>
      <xdr:col>8</xdr:col>
      <xdr:colOff>57150</xdr:colOff>
      <xdr:row>99</xdr:row>
      <xdr:rowOff>76200</xdr:rowOff>
    </xdr:from>
    <xdr:to>
      <xdr:col>26</xdr:col>
      <xdr:colOff>342900</xdr:colOff>
      <xdr:row>114</xdr:row>
      <xdr:rowOff>19050</xdr:rowOff>
    </xdr:to>
    <xdr:graphicFrame>
      <xdr:nvGraphicFramePr>
        <xdr:cNvPr id="66751187" name="119 Gráfico"/>
        <xdr:cNvGraphicFramePr>
          <a:graphicFrameLocks xmlns:a="http://schemas.openxmlformats.org/drawingml/2006/main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twoCell">
    <xdr:from>
      <xdr:col>9</xdr:col>
      <xdr:colOff>9525</xdr:colOff>
      <xdr:row>118</xdr:row>
      <xdr:rowOff>38100</xdr:rowOff>
    </xdr:from>
    <xdr:to>
      <xdr:col>26</xdr:col>
      <xdr:colOff>352424</xdr:colOff>
      <xdr:row>131</xdr:row>
      <xdr:rowOff>142875</xdr:rowOff>
    </xdr:to>
    <xdr:graphicFrame>
      <xdr:nvGraphicFramePr>
        <xdr:cNvPr id="66751188" name="120 Gráfico"/>
        <xdr:cNvGraphicFramePr>
          <a:graphicFrameLocks xmlns:a="http://schemas.openxmlformats.org/drawingml/2006/main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twoCell">
    <xdr:from>
      <xdr:col>9</xdr:col>
      <xdr:colOff>19050</xdr:colOff>
      <xdr:row>134</xdr:row>
      <xdr:rowOff>142875</xdr:rowOff>
    </xdr:from>
    <xdr:to>
      <xdr:col>26</xdr:col>
      <xdr:colOff>400050</xdr:colOff>
      <xdr:row>149</xdr:row>
      <xdr:rowOff>9525</xdr:rowOff>
    </xdr:to>
    <xdr:graphicFrame>
      <xdr:nvGraphicFramePr>
        <xdr:cNvPr id="66751189" name="121 Gráfico"/>
        <xdr:cNvGraphicFramePr>
          <a:graphicFrameLocks xmlns:a="http://schemas.openxmlformats.org/drawingml/2006/main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twoCell">
    <xdr:from>
      <xdr:col>1</xdr:col>
      <xdr:colOff>28575</xdr:colOff>
      <xdr:row>60</xdr:row>
      <xdr:rowOff>9525</xdr:rowOff>
    </xdr:from>
    <xdr:to>
      <xdr:col>11</xdr:col>
      <xdr:colOff>409575</xdr:colOff>
      <xdr:row>61</xdr:row>
      <xdr:rowOff>133350</xdr:rowOff>
    </xdr:to>
    <xdr:grpSp>
      <xdr:nvGrpSpPr>
        <xdr:cNvPr id="0" name=""/>
        <xdr:cNvGrpSpPr/>
      </xdr:nvGrpSpPr>
      <xdr:grpSpPr bwMode="auto">
        <a:xfrm>
          <a:off x="145390" y="10190492"/>
          <a:ext cx="4694208" cy="249627"/>
          <a:chOff x="32" y="141"/>
          <a:chExt cx="272" cy="23"/>
        </a:xfrm>
      </xdr:grpSpPr>
      <xdr:sp>
        <xdr:nvSpPr>
          <xdr:cNvPr id="28" name="Oval 13"/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900" b="1" i="0" u="none" strike="noStrike">
                <a:solidFill>
                  <a:srgbClr val="FFFFFF"/>
                </a:solidFill>
                <a:latin typeface="Arial"/>
                <a:cs typeface="Arial"/>
              </a:rPr>
              <a:t>3</a:t>
            </a:r>
            <a:endParaRPr/>
          </a:p>
        </xdr:txBody>
      </xdr:sp>
      <xdr:sp>
        <xdr:nvSpPr>
          <xdr:cNvPr id="29" name="AutoShape 14"/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>
              <a:defRPr sz="1000"/>
            </a:pPr>
            <a:r>
              <a:rPr lang="es-CO" sz="1000" b="1" i="0" u="none" strike="noStrike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  <a:endParaRPr/>
          </a:p>
        </xdr:txBody>
      </xdr:sp>
      <xdr:sp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 editAs="twoCell">
    <xdr:from>
      <xdr:col>5</xdr:col>
      <xdr:colOff>19050</xdr:colOff>
      <xdr:row>69</xdr:row>
      <xdr:rowOff>152400</xdr:rowOff>
    </xdr:from>
    <xdr:to>
      <xdr:col>8</xdr:col>
      <xdr:colOff>9525</xdr:colOff>
      <xdr:row>72</xdr:row>
      <xdr:rowOff>0</xdr:rowOff>
    </xdr:to>
    <xdr:sp>
      <xdr:nvSpPr>
        <xdr:cNvPr id="2" name="1 Flecha derecha"/>
        <xdr:cNvSpPr/>
      </xdr:nvSpPr>
      <xdr:spPr bwMode="auto">
        <a:xfrm>
          <a:off x="1914525" y="10077450"/>
          <a:ext cx="1066800" cy="333375"/>
        </a:xfrm>
        <a:prstGeom prst="rightArrow">
          <a:avLst>
            <a:gd name="adj1" fmla="val 50000"/>
            <a:gd name="adj2" fmla="val 50000"/>
          </a:avLst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5</xdr:col>
      <xdr:colOff>9525</xdr:colOff>
      <xdr:row>86</xdr:row>
      <xdr:rowOff>0</xdr:rowOff>
    </xdr:from>
    <xdr:to>
      <xdr:col>8</xdr:col>
      <xdr:colOff>0</xdr:colOff>
      <xdr:row>88</xdr:row>
      <xdr:rowOff>9525</xdr:rowOff>
    </xdr:to>
    <xdr:sp>
      <xdr:nvSpPr>
        <xdr:cNvPr id="32" name="31 Flecha derecha"/>
        <xdr:cNvSpPr/>
      </xdr:nvSpPr>
      <xdr:spPr bwMode="auto">
        <a:xfrm>
          <a:off x="2065338" y="14136688"/>
          <a:ext cx="1165225" cy="327025"/>
        </a:xfrm>
        <a:prstGeom prst="rightArrow">
          <a:avLst>
            <a:gd name="adj1" fmla="val 50000"/>
            <a:gd name="adj2" fmla="val 50000"/>
          </a:avLst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5</xdr:col>
      <xdr:colOff>9525</xdr:colOff>
      <xdr:row>105</xdr:row>
      <xdr:rowOff>133350</xdr:rowOff>
    </xdr:from>
    <xdr:to>
      <xdr:col>8</xdr:col>
      <xdr:colOff>0</xdr:colOff>
      <xdr:row>107</xdr:row>
      <xdr:rowOff>142875</xdr:rowOff>
    </xdr:to>
    <xdr:sp>
      <xdr:nvSpPr>
        <xdr:cNvPr id="33" name="32 Flecha derecha"/>
        <xdr:cNvSpPr/>
      </xdr:nvSpPr>
      <xdr:spPr bwMode="auto">
        <a:xfrm>
          <a:off x="1905000" y="15135225"/>
          <a:ext cx="1066800" cy="333375"/>
        </a:xfrm>
        <a:prstGeom prst="rightArrow">
          <a:avLst>
            <a:gd name="adj1" fmla="val 50000"/>
            <a:gd name="adj2" fmla="val 50000"/>
          </a:avLst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5</xdr:col>
      <xdr:colOff>9525</xdr:colOff>
      <xdr:row>123</xdr:row>
      <xdr:rowOff>142875</xdr:rowOff>
    </xdr:from>
    <xdr:to>
      <xdr:col>9</xdr:col>
      <xdr:colOff>19050</xdr:colOff>
      <xdr:row>125</xdr:row>
      <xdr:rowOff>161924</xdr:rowOff>
    </xdr:to>
    <xdr:sp>
      <xdr:nvSpPr>
        <xdr:cNvPr id="34" name="33 Flecha derecha"/>
        <xdr:cNvSpPr/>
      </xdr:nvSpPr>
      <xdr:spPr bwMode="auto">
        <a:xfrm>
          <a:off x="2009775" y="19021425"/>
          <a:ext cx="1524000" cy="342899"/>
        </a:xfrm>
        <a:prstGeom prst="rightArrow">
          <a:avLst>
            <a:gd name="adj1" fmla="val 50000"/>
            <a:gd name="adj2" fmla="val 50000"/>
          </a:avLst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7</xdr:col>
      <xdr:colOff>689</xdr:colOff>
      <xdr:row>140</xdr:row>
      <xdr:rowOff>158404</xdr:rowOff>
    </xdr:from>
    <xdr:to>
      <xdr:col>9</xdr:col>
      <xdr:colOff>10213</xdr:colOff>
      <xdr:row>143</xdr:row>
      <xdr:rowOff>47280</xdr:rowOff>
    </xdr:to>
    <xdr:sp>
      <xdr:nvSpPr>
        <xdr:cNvPr id="35" name="34 Flecha derecha"/>
        <xdr:cNvSpPr/>
      </xdr:nvSpPr>
      <xdr:spPr bwMode="auto">
        <a:xfrm>
          <a:off x="2889939" y="23320029"/>
          <a:ext cx="771525" cy="365126"/>
        </a:xfrm>
        <a:prstGeom prst="rightArrow">
          <a:avLst>
            <a:gd name="adj1" fmla="val 50000"/>
            <a:gd name="adj2" fmla="val 50000"/>
          </a:avLst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7</xdr:col>
      <xdr:colOff>9525</xdr:colOff>
      <xdr:row>159</xdr:row>
      <xdr:rowOff>85725</xdr:rowOff>
    </xdr:from>
    <xdr:to>
      <xdr:col>9</xdr:col>
      <xdr:colOff>19050</xdr:colOff>
      <xdr:row>161</xdr:row>
      <xdr:rowOff>133350</xdr:rowOff>
    </xdr:to>
    <xdr:sp>
      <xdr:nvSpPr>
        <xdr:cNvPr id="39" name="38 Flecha derecha"/>
        <xdr:cNvSpPr/>
      </xdr:nvSpPr>
      <xdr:spPr bwMode="auto">
        <a:xfrm>
          <a:off x="2762250" y="25336500"/>
          <a:ext cx="771525" cy="371475"/>
        </a:xfrm>
        <a:prstGeom prst="rightArrow">
          <a:avLst>
            <a:gd name="adj1" fmla="val 50000"/>
            <a:gd name="adj2" fmla="val 50000"/>
          </a:avLst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9</xdr:col>
      <xdr:colOff>9525</xdr:colOff>
      <xdr:row>153</xdr:row>
      <xdr:rowOff>9525</xdr:rowOff>
    </xdr:from>
    <xdr:to>
      <xdr:col>27</xdr:col>
      <xdr:colOff>19050</xdr:colOff>
      <xdr:row>167</xdr:row>
      <xdr:rowOff>9525</xdr:rowOff>
    </xdr:to>
    <xdr:graphicFrame>
      <xdr:nvGraphicFramePr>
        <xdr:cNvPr id="66751197" name="121 Gráfico"/>
        <xdr:cNvGraphicFramePr>
          <a:graphicFrameLocks xmlns:a="http://schemas.openxmlformats.org/drawingml/2006/main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twoCell">
    <xdr:from>
      <xdr:col>29</xdr:col>
      <xdr:colOff>36055</xdr:colOff>
      <xdr:row>31</xdr:row>
      <xdr:rowOff>8282</xdr:rowOff>
    </xdr:from>
    <xdr:to>
      <xdr:col>29</xdr:col>
      <xdr:colOff>36055</xdr:colOff>
      <xdr:row>57</xdr:row>
      <xdr:rowOff>97929</xdr:rowOff>
    </xdr:to>
    <xdr:cxnSp>
      <xdr:nvCxnSpPr>
        <xdr:cNvPr id="64" name="63 Conector recto"/>
        <xdr:cNvCxnSpPr>
          <a:cxnSpLocks/>
        </xdr:cNvCxnSpPr>
        <xdr:nvPr/>
      </xdr:nvCxnSpPr>
      <xdr:spPr bwMode="auto"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78441</xdr:colOff>
      <xdr:row>57</xdr:row>
      <xdr:rowOff>33617</xdr:rowOff>
    </xdr:from>
    <xdr:to>
      <xdr:col>29</xdr:col>
      <xdr:colOff>0</xdr:colOff>
      <xdr:row>57</xdr:row>
      <xdr:rowOff>44823</xdr:rowOff>
    </xdr:to>
    <xdr:cxnSp>
      <xdr:nvCxnSpPr>
        <xdr:cNvPr id="66" name="65 Conector recto"/>
        <xdr:cNvCxnSpPr>
          <a:cxnSpLocks/>
        </xdr:cNvCxnSpPr>
        <xdr:nvPr/>
      </xdr:nvCxnSpPr>
      <xdr:spPr bwMode="auto"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>
      <xdr:nvCxnSpPr>
        <xdr:cNvPr id="73" name="72 Conector recto"/>
        <xdr:cNvCxnSpPr>
          <a:cxnSpLocks/>
        </xdr:cNvCxnSpPr>
        <xdr:nvPr/>
      </xdr:nvCxnSpPr>
      <xdr:spPr bwMode="auto"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112060</xdr:colOff>
      <xdr:row>115</xdr:row>
      <xdr:rowOff>44824</xdr:rowOff>
    </xdr:from>
    <xdr:to>
      <xdr:col>29</xdr:col>
      <xdr:colOff>0</xdr:colOff>
      <xdr:row>115</xdr:row>
      <xdr:rowOff>44824</xdr:rowOff>
    </xdr:to>
    <xdr:cxnSp>
      <xdr:nvCxnSpPr>
        <xdr:cNvPr id="77" name="76 Conector recto"/>
        <xdr:cNvCxnSpPr>
          <a:cxnSpLocks/>
        </xdr:cNvCxnSpPr>
        <xdr:nvPr/>
      </xdr:nvCxnSpPr>
      <xdr:spPr bwMode="auto"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28</xdr:col>
      <xdr:colOff>179294</xdr:colOff>
      <xdr:row>62</xdr:row>
      <xdr:rowOff>145676</xdr:rowOff>
    </xdr:from>
    <xdr:to>
      <xdr:col>28</xdr:col>
      <xdr:colOff>190500</xdr:colOff>
      <xdr:row>115</xdr:row>
      <xdr:rowOff>33618</xdr:rowOff>
    </xdr:to>
    <xdr:cxnSp>
      <xdr:nvCxnSpPr>
        <xdr:cNvPr id="78" name="77 Conector recto"/>
        <xdr:cNvCxnSpPr>
          <a:cxnSpLocks/>
        </xdr:cNvCxnSpPr>
        <xdr:nvPr/>
      </xdr:nvCxnSpPr>
      <xdr:spPr bwMode="auto"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28</xdr:col>
      <xdr:colOff>190500</xdr:colOff>
      <xdr:row>117</xdr:row>
      <xdr:rowOff>0</xdr:rowOff>
    </xdr:from>
    <xdr:to>
      <xdr:col>28</xdr:col>
      <xdr:colOff>201706</xdr:colOff>
      <xdr:row>168</xdr:row>
      <xdr:rowOff>78441</xdr:rowOff>
    </xdr:to>
    <xdr:cxnSp>
      <xdr:nvCxnSpPr>
        <xdr:cNvPr id="82" name="81 Conector recto"/>
        <xdr:cNvCxnSpPr>
          <a:cxnSpLocks/>
        </xdr:cNvCxnSpPr>
        <xdr:nvPr/>
      </xdr:nvCxnSpPr>
      <xdr:spPr bwMode="auto"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112060</xdr:colOff>
      <xdr:row>168</xdr:row>
      <xdr:rowOff>20790</xdr:rowOff>
    </xdr:from>
    <xdr:to>
      <xdr:col>29</xdr:col>
      <xdr:colOff>0</xdr:colOff>
      <xdr:row>168</xdr:row>
      <xdr:rowOff>20790</xdr:rowOff>
    </xdr:to>
    <xdr:cxnSp>
      <xdr:nvCxnSpPr>
        <xdr:cNvPr id="83" name="82 Conector recto"/>
        <xdr:cNvCxnSpPr>
          <a:cxnSpLocks/>
        </xdr:cNvCxnSpPr>
        <xdr:nvPr/>
      </xdr:nvCxnSpPr>
      <xdr:spPr bwMode="auto">
        <a:xfrm>
          <a:off x="228876" y="27894894"/>
          <a:ext cx="11299968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78897</xdr:colOff>
      <xdr:row>230</xdr:row>
      <xdr:rowOff>25514</xdr:rowOff>
    </xdr:from>
    <xdr:to>
      <xdr:col>29</xdr:col>
      <xdr:colOff>27035</xdr:colOff>
      <xdr:row>230</xdr:row>
      <xdr:rowOff>67857</xdr:rowOff>
    </xdr:to>
    <xdr:cxnSp>
      <xdr:nvCxnSpPr>
        <xdr:cNvPr id="61" name="60 Conector recto"/>
        <xdr:cNvCxnSpPr>
          <a:cxnSpLocks/>
        </xdr:cNvCxnSpPr>
        <xdr:nvPr/>
      </xdr:nvCxnSpPr>
      <xdr:spPr bwMode="auto">
        <a:xfrm flipV="1">
          <a:off x="189186" y="38536593"/>
          <a:ext cx="11257823" cy="4234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7</xdr:col>
      <xdr:colOff>0</xdr:colOff>
      <xdr:row>308</xdr:row>
      <xdr:rowOff>38100</xdr:rowOff>
    </xdr:from>
    <xdr:to>
      <xdr:col>11</xdr:col>
      <xdr:colOff>9525</xdr:colOff>
      <xdr:row>310</xdr:row>
      <xdr:rowOff>85725</xdr:rowOff>
    </xdr:to>
    <xdr:sp>
      <xdr:nvSpPr>
        <xdr:cNvPr id="75" name="74 Flecha derecha"/>
        <xdr:cNvSpPr/>
      </xdr:nvSpPr>
      <xdr:spPr bwMode="auto">
        <a:xfrm>
          <a:off x="2686050" y="55740300"/>
          <a:ext cx="1457325" cy="371475"/>
        </a:xfrm>
        <a:prstGeom prst="rightArrow">
          <a:avLst>
            <a:gd name="adj1" fmla="val 50000"/>
            <a:gd name="adj2" fmla="val 50000"/>
          </a:avLst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11</xdr:col>
      <xdr:colOff>0</xdr:colOff>
      <xdr:row>302</xdr:row>
      <xdr:rowOff>104775</xdr:rowOff>
    </xdr:from>
    <xdr:to>
      <xdr:col>28</xdr:col>
      <xdr:colOff>142875</xdr:colOff>
      <xdr:row>316</xdr:row>
      <xdr:rowOff>133350</xdr:rowOff>
    </xdr:to>
    <xdr:graphicFrame>
      <xdr:nvGraphicFramePr>
        <xdr:cNvPr id="66751208" name="10 Gráfico"/>
        <xdr:cNvGraphicFramePr>
          <a:graphicFrameLocks xmlns:a="http://schemas.openxmlformats.org/drawingml/2006/main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 editAs="twoCell">
    <xdr:from>
      <xdr:col>7</xdr:col>
      <xdr:colOff>306161</xdr:colOff>
      <xdr:row>239</xdr:row>
      <xdr:rowOff>0</xdr:rowOff>
    </xdr:from>
    <xdr:to>
      <xdr:col>10</xdr:col>
      <xdr:colOff>360248</xdr:colOff>
      <xdr:row>240</xdr:row>
      <xdr:rowOff>85725</xdr:rowOff>
    </xdr:to>
    <xdr:sp>
      <xdr:nvSpPr>
        <xdr:cNvPr id="76" name="75 Flecha derecha"/>
        <xdr:cNvSpPr/>
      </xdr:nvSpPr>
      <xdr:spPr bwMode="auto">
        <a:xfrm>
          <a:off x="3189174" y="40362188"/>
          <a:ext cx="1219200" cy="247310"/>
        </a:xfrm>
        <a:prstGeom prst="rightArrow">
          <a:avLst>
            <a:gd name="adj1" fmla="val 50000"/>
            <a:gd name="adj2" fmla="val 50000"/>
          </a:avLst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10</xdr:col>
      <xdr:colOff>323849</xdr:colOff>
      <xdr:row>231</xdr:row>
      <xdr:rowOff>85725</xdr:rowOff>
    </xdr:from>
    <xdr:to>
      <xdr:col>28</xdr:col>
      <xdr:colOff>85725</xdr:colOff>
      <xdr:row>254</xdr:row>
      <xdr:rowOff>95250</xdr:rowOff>
    </xdr:to>
    <xdr:graphicFrame>
      <xdr:nvGraphicFramePr>
        <xdr:cNvPr id="66751210" name="13 Gráfico"/>
        <xdr:cNvGraphicFramePr>
          <a:graphicFrameLocks xmlns:a="http://schemas.openxmlformats.org/drawingml/2006/main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 editAs="twoCell">
    <xdr:from>
      <xdr:col>1</xdr:col>
      <xdr:colOff>3004</xdr:colOff>
      <xdr:row>298</xdr:row>
      <xdr:rowOff>42522</xdr:rowOff>
    </xdr:from>
    <xdr:to>
      <xdr:col>28</xdr:col>
      <xdr:colOff>552790</xdr:colOff>
      <xdr:row>298</xdr:row>
      <xdr:rowOff>62764</xdr:rowOff>
    </xdr:to>
    <xdr:cxnSp>
      <xdr:nvCxnSpPr>
        <xdr:cNvPr id="87" name="86 Conector recto"/>
        <xdr:cNvCxnSpPr>
          <a:cxnSpLocks/>
        </xdr:cNvCxnSpPr>
        <xdr:nvPr/>
      </xdr:nvCxnSpPr>
      <xdr:spPr bwMode="auto">
        <a:xfrm flipV="1">
          <a:off x="113563" y="51077812"/>
          <a:ext cx="11256905" cy="20242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7</xdr:col>
      <xdr:colOff>8283</xdr:colOff>
      <xdr:row>189</xdr:row>
      <xdr:rowOff>157370</xdr:rowOff>
    </xdr:from>
    <xdr:to>
      <xdr:col>9</xdr:col>
      <xdr:colOff>17807</xdr:colOff>
      <xdr:row>194</xdr:row>
      <xdr:rowOff>39342</xdr:rowOff>
    </xdr:to>
    <xdr:sp>
      <xdr:nvSpPr>
        <xdr:cNvPr id="88" name="87 Flecha derecha"/>
        <xdr:cNvSpPr/>
      </xdr:nvSpPr>
      <xdr:spPr bwMode="auto">
        <a:xfrm>
          <a:off x="2700131" y="31482196"/>
          <a:ext cx="771525" cy="378930"/>
        </a:xfrm>
        <a:prstGeom prst="rightArrow">
          <a:avLst>
            <a:gd name="adj1" fmla="val 50000"/>
            <a:gd name="adj2" fmla="val 50000"/>
          </a:avLst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1</xdr:col>
      <xdr:colOff>107672</xdr:colOff>
      <xdr:row>182</xdr:row>
      <xdr:rowOff>41414</xdr:rowOff>
    </xdr:from>
    <xdr:to>
      <xdr:col>28</xdr:col>
      <xdr:colOff>202678</xdr:colOff>
      <xdr:row>182</xdr:row>
      <xdr:rowOff>41414</xdr:rowOff>
    </xdr:to>
    <xdr:cxnSp>
      <xdr:nvCxnSpPr>
        <xdr:cNvPr id="90" name="89 Conector recto"/>
        <xdr:cNvCxnSpPr>
          <a:cxnSpLocks/>
        </xdr:cNvCxnSpPr>
        <xdr:nvPr/>
      </xdr:nvCxnSpPr>
      <xdr:spPr bwMode="auto"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8</xdr:col>
      <xdr:colOff>304800</xdr:colOff>
      <xdr:row>182</xdr:row>
      <xdr:rowOff>74612</xdr:rowOff>
    </xdr:from>
    <xdr:to>
      <xdr:col>26</xdr:col>
      <xdr:colOff>342900</xdr:colOff>
      <xdr:row>200</xdr:row>
      <xdr:rowOff>138113</xdr:rowOff>
    </xdr:to>
    <xdr:graphicFrame>
      <xdr:nvGraphicFramePr>
        <xdr:cNvPr id="66751214" name="99 Gráfico"/>
        <xdr:cNvGraphicFramePr>
          <a:graphicFrameLocks xmlns:a="http://schemas.openxmlformats.org/drawingml/2006/main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15875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r:embed="rId10"/>
        <a:stretch/>
      </xdr:blipFill>
      <xdr:spPr bwMode="auto">
        <a:xfrm>
          <a:off x="8874125" y="396876"/>
          <a:ext cx="2024063" cy="10953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71438</xdr:colOff>
      <xdr:row>1</xdr:row>
      <xdr:rowOff>142876</xdr:rowOff>
    </xdr:from>
    <xdr:to>
      <xdr:col>5</xdr:col>
      <xdr:colOff>404812</xdr:colOff>
      <xdr:row>7</xdr:row>
      <xdr:rowOff>15875</xdr:rowOff>
    </xdr:to>
    <xdr:pic>
      <xdr:nvPicPr>
        <xdr:cNvPr id="50" name="Imagen 49"/>
        <xdr:cNvPicPr/>
      </xdr:nvPicPr>
      <xdr:blipFill>
        <a:blip r:embed="rId11"/>
        <a:stretch/>
      </xdr:blipFill>
      <xdr:spPr bwMode="auto">
        <a:xfrm>
          <a:off x="182563" y="365126"/>
          <a:ext cx="2278062" cy="1039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m="http://schemas.openxmlformats.org/officeDocument/2006/math" xmlns:w="http://schemas.openxmlformats.org/wordprocessingml/2006/main">
  <xdr:twoCellAnchor editAs="twoCell">
    <xdr:from>
      <xdr:col>7</xdr:col>
      <xdr:colOff>647699</xdr:colOff>
      <xdr:row>1</xdr:row>
      <xdr:rowOff>4763</xdr:rowOff>
    </xdr:from>
    <xdr:to>
      <xdr:col>13</xdr:col>
      <xdr:colOff>647699</xdr:colOff>
      <xdr:row>10</xdr:row>
      <xdr:rowOff>38100</xdr:rowOff>
    </xdr:to>
    <xdr:graphicFrame>
      <xdr:nvGraphicFramePr>
        <xdr:cNvPr id="2" name="Gráfico 1"/>
        <xdr:cNvGraphicFramePr>
          <a:graphicFrameLocks xmlns:a="http://schemas.openxmlformats.org/drawingml/2006/main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twoCell">
    <xdr:from>
      <xdr:col>8</xdr:col>
      <xdr:colOff>647699</xdr:colOff>
      <xdr:row>19</xdr:row>
      <xdr:rowOff>4763</xdr:rowOff>
    </xdr:from>
    <xdr:to>
      <xdr:col>14</xdr:col>
      <xdr:colOff>647699</xdr:colOff>
      <xdr:row>28</xdr:row>
      <xdr:rowOff>38100</xdr:rowOff>
    </xdr:to>
    <xdr:graphicFrame>
      <xdr:nvGraphicFramePr>
        <xdr:cNvPr id="3" name="Gráfico 2"/>
        <xdr:cNvGraphicFramePr>
          <a:graphicFrameLocks xmlns:a="http://schemas.openxmlformats.org/drawingml/2006/main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>
    <a:spDef>
      <a:spPr bwMode="auto"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 bwMode="auto"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<Relationships xmlns="http://schemas.openxmlformats.org/package/2006/relationships"><Relationship  Id="rId11" Type="http://schemas.openxmlformats.org/officeDocument/2006/relationships/drawing" Target="../drawings/drawing1.xml"/><Relationship  Id="rId10" Type="http://schemas.openxmlformats.org/officeDocument/2006/relationships/hyperlink" Target="mailto:ana.pantoja@sednarino.gov.co" TargetMode="External"/><Relationship  Id="rId9" Type="http://schemas.openxmlformats.org/officeDocument/2006/relationships/hyperlink" Target="mailto:camila.cabrera@sednarino.gov.co" TargetMode="External"/><Relationship  Id="rId8" Type="http://schemas.openxmlformats.org/officeDocument/2006/relationships/hyperlink" Target="mailto:victorviveros599@gmail.com" TargetMode="External"/><Relationship  Id="rId7" Type="http://schemas.openxmlformats.org/officeDocument/2006/relationships/hyperlink" Target="mailto:ytrujillo@sednarino.gov.co" TargetMode="External"/><Relationship  Id="rId6" Type="http://schemas.openxmlformats.org/officeDocument/2006/relationships/hyperlink" Target="mailto:jrodriguez@sednarino.gov.co" TargetMode="External"/><Relationship  Id="rId5" Type="http://schemas.openxmlformats.org/officeDocument/2006/relationships/hyperlink" Target="mailto:a.calderon@sednarino.gov.co" TargetMode="External"/><Relationship  Id="rId4" Type="http://schemas.openxmlformats.org/officeDocument/2006/relationships/hyperlink" Target="mailto:ruthgordillo@narino.gov.co" TargetMode="External"/><Relationship  Id="rId3" Type="http://schemas.openxmlformats.org/officeDocument/2006/relationships/hyperlink" Target="mailto:gestionorganizacional@narino.gov.co" TargetMode="External"/><Relationship  Id="rId2" Type="http://schemas.openxmlformats.org/officeDocument/2006/relationships/hyperlink" Target="mailto:jairocadena@narino.gov.co" TargetMode="External"/><Relationship  Id="rId1" Type="http://schemas.openxmlformats.org/officeDocument/2006/relationships/hyperlink" Target="http://www.sednarino.gov.co/" TargetMode="External"/></Relationships>
</file>

<file path=xl/worksheets/_rels/sheet2.xml.rels><?xml version="1.0" encoding="UTF-8" standalone="yes"?><Relationships xmlns="http://schemas.openxmlformats.org/package/2006/relationships"><Relationship 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topLeftCell="B181" zoomScale="106" workbookViewId="0">
      <selection activeCell="R178" activeCellId="0" sqref="R178:S178"/>
    </sheetView>
  </sheetViews>
  <sheetFormatPr baseColWidth="10" defaultRowHeight="12.75"/>
  <cols>
    <col customWidth="1" min="1" max="1" style="1" width="1.7109375"/>
    <col customWidth="1" min="2" max="2" style="1" width="3.140625"/>
    <col customWidth="1" min="3" max="3" style="1" width="11.28515625"/>
    <col customWidth="1" min="4" max="4" style="1" width="9.140625"/>
    <col customWidth="1" min="5" max="5" style="1" width="5.5703125"/>
    <col customWidth="1" min="6" max="6" style="1" width="6.28515625"/>
    <col customWidth="1" min="7" max="7" style="1" width="6.140625"/>
    <col customWidth="1" min="8" max="8" style="2" width="5.140625"/>
    <col customWidth="1" min="9" max="9" style="1" width="6.28515625"/>
    <col customWidth="1" min="10" max="10" style="1" width="6.140625"/>
    <col customWidth="1" min="11" max="11" style="1" width="5.42578125"/>
    <col bestFit="1" customWidth="1" min="12" max="13" style="1" width="6.28515625"/>
    <col bestFit="1" customWidth="1" min="14" max="14" style="1" width="4.7109375"/>
    <col bestFit="1" customWidth="1" min="15" max="15" style="1" width="6.28515625"/>
    <col bestFit="1" customWidth="1" min="16" max="16" style="1" width="5.140625"/>
    <col customWidth="1" min="17" max="17" style="1" width="5.140625"/>
    <col bestFit="1" customWidth="1" min="18" max="18" style="1" width="6.28515625"/>
    <col customWidth="1" min="19" max="19" style="1" width="6.28515625"/>
    <col customWidth="1" min="20" max="20" style="1" width="5.42578125"/>
    <col bestFit="1" customWidth="1" min="21" max="21" style="1" width="6.28515625"/>
    <col bestFit="1" customWidth="1" min="22" max="22" style="1" width="5.140625"/>
    <col customWidth="1" min="23" max="23" style="1" width="5.140625"/>
    <col bestFit="1" customWidth="1" min="24" max="24" style="1" width="6.28515625"/>
    <col customWidth="1" min="25" max="25" style="1" width="5.42578125"/>
    <col customWidth="1" min="26" max="26" style="1" width="5"/>
    <col customWidth="1" min="27" max="27" style="1" width="6"/>
    <col customWidth="1" min="28" max="28" style="1" width="6.42578125"/>
    <col customWidth="1" min="29" max="29" style="1" width="8.5703125"/>
    <col customWidth="1" min="30" max="30" style="1" width="6.7109375"/>
    <col customWidth="1" min="31" max="31" style="1" width="20.140625"/>
    <col min="32" max="16384" style="1" width="11.42578125"/>
  </cols>
  <sheetData>
    <row r="1" ht="17.25" customHeight="1"/>
    <row r="3" ht="18">
      <c r="A3" s="3"/>
      <c r="B3" s="3"/>
      <c r="C3" s="3"/>
      <c r="D3" s="3"/>
      <c r="E3" s="3"/>
      <c r="F3" s="3"/>
      <c r="G3" s="3"/>
      <c r="H3" s="4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</row>
    <row r="4" ht="18">
      <c r="A4" s="3"/>
      <c r="B4" s="3"/>
      <c r="C4" s="3"/>
      <c r="D4" s="3"/>
      <c r="E4" s="3"/>
      <c r="F4" s="3"/>
      <c r="G4" s="3"/>
      <c r="H4" s="4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ht="18">
      <c r="A5" s="3"/>
      <c r="B5" s="3"/>
      <c r="C5" s="3"/>
      <c r="D5" s="3"/>
      <c r="E5" s="3"/>
      <c r="F5" s="3"/>
      <c r="G5" s="3"/>
      <c r="H5" s="4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</row>
    <row r="6">
      <c r="A6" s="5"/>
      <c r="B6" s="5"/>
      <c r="C6" s="5"/>
      <c r="D6" s="5"/>
      <c r="E6" s="5"/>
      <c r="F6" s="5"/>
      <c r="G6" s="5"/>
      <c r="H6" s="6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>
      <c r="A7" s="7"/>
      <c r="B7" s="7"/>
      <c r="C7" s="7"/>
      <c r="D7" s="7"/>
      <c r="E7" s="7"/>
      <c r="F7" s="7"/>
      <c r="G7" s="7"/>
      <c r="H7" s="8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</row>
    <row r="10" ht="20.25" customHeight="1"/>
    <row r="11" ht="12.75" customHeight="1"/>
    <row r="15" ht="0.75" customHeight="1"/>
    <row r="16">
      <c r="B16" s="9" t="s">
        <v>0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1"/>
      <c r="V16" s="12" t="s">
        <v>1</v>
      </c>
      <c r="W16" s="13"/>
      <c r="X16" s="13"/>
      <c r="Y16" s="13"/>
      <c r="Z16" s="13"/>
      <c r="AA16" s="13"/>
      <c r="AB16" s="13"/>
      <c r="AC16" s="14"/>
    </row>
    <row r="17">
      <c r="B17" s="15" t="s">
        <v>2</v>
      </c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7"/>
      <c r="V17" s="18">
        <v>44571</v>
      </c>
      <c r="W17" s="19"/>
      <c r="X17" s="19"/>
      <c r="Y17" s="19"/>
      <c r="Z17" s="19"/>
      <c r="AA17" s="19"/>
      <c r="AB17" s="19"/>
      <c r="AC17" s="20"/>
    </row>
    <row r="18">
      <c r="B18" s="21" t="s">
        <v>3</v>
      </c>
      <c r="C18" s="22"/>
      <c r="D18" s="22"/>
      <c r="E18" s="22"/>
      <c r="F18" s="23"/>
      <c r="G18" s="22" t="s">
        <v>3</v>
      </c>
      <c r="H18" s="22"/>
      <c r="I18" s="22"/>
      <c r="J18" s="22"/>
      <c r="K18" s="22"/>
      <c r="L18" s="22"/>
      <c r="M18" s="24" t="s">
        <v>4</v>
      </c>
      <c r="N18" s="22"/>
      <c r="O18" s="22"/>
      <c r="P18" s="22"/>
      <c r="Q18" s="22"/>
      <c r="R18" s="23"/>
      <c r="S18" s="22" t="s">
        <v>5</v>
      </c>
      <c r="T18" s="22"/>
      <c r="U18" s="22"/>
      <c r="V18" s="22"/>
      <c r="W18" s="22"/>
      <c r="X18" s="22"/>
      <c r="Y18" s="22"/>
      <c r="Z18" s="22"/>
      <c r="AA18" s="22"/>
      <c r="AB18" s="22"/>
      <c r="AC18" s="25"/>
    </row>
    <row r="19">
      <c r="B19" s="26" t="s">
        <v>6</v>
      </c>
      <c r="C19" s="27"/>
      <c r="D19" s="27"/>
      <c r="E19" s="27"/>
      <c r="F19" s="28"/>
      <c r="G19" s="29" t="s">
        <v>6</v>
      </c>
      <c r="H19" s="27"/>
      <c r="I19" s="27"/>
      <c r="J19" s="27"/>
      <c r="K19" s="27"/>
      <c r="L19" s="28"/>
      <c r="M19" s="30" t="s">
        <v>7</v>
      </c>
      <c r="N19" s="31"/>
      <c r="O19" s="31"/>
      <c r="P19" s="31"/>
      <c r="Q19" s="31"/>
      <c r="R19" s="32"/>
      <c r="S19" s="33" t="s">
        <v>8</v>
      </c>
      <c r="T19" s="34"/>
      <c r="U19" s="34"/>
      <c r="V19" s="34"/>
      <c r="W19" s="34"/>
      <c r="X19" s="34"/>
      <c r="Y19" s="34"/>
      <c r="Z19" s="34"/>
      <c r="AA19" s="34"/>
      <c r="AB19" s="34"/>
      <c r="AC19" s="35"/>
    </row>
    <row r="20">
      <c r="B20" s="21" t="s">
        <v>9</v>
      </c>
      <c r="C20" s="22"/>
      <c r="D20" s="22"/>
      <c r="E20" s="22"/>
      <c r="F20" s="36"/>
      <c r="G20" s="36"/>
      <c r="H20" s="36"/>
      <c r="I20" s="36"/>
      <c r="J20" s="36"/>
      <c r="K20" s="36"/>
      <c r="L20" s="37"/>
      <c r="M20" s="38" t="s">
        <v>10</v>
      </c>
      <c r="N20" s="39"/>
      <c r="O20" s="39"/>
      <c r="P20" s="39"/>
      <c r="Q20" s="39"/>
      <c r="R20" s="39"/>
      <c r="S20" s="22"/>
      <c r="T20" s="22"/>
      <c r="U20" s="22"/>
      <c r="V20" s="24" t="s">
        <v>11</v>
      </c>
      <c r="W20" s="22"/>
      <c r="X20" s="22"/>
      <c r="Y20" s="22"/>
      <c r="Z20" s="22"/>
      <c r="AA20" s="22"/>
      <c r="AB20" s="22"/>
      <c r="AC20" s="25"/>
    </row>
    <row r="21">
      <c r="B21" s="40" t="s">
        <v>12</v>
      </c>
      <c r="C21" s="41"/>
      <c r="D21" s="41"/>
      <c r="E21" s="41"/>
      <c r="F21" s="41"/>
      <c r="G21" s="41"/>
      <c r="H21" s="41"/>
      <c r="I21" s="41"/>
      <c r="J21" s="41"/>
      <c r="K21" s="41"/>
      <c r="L21" s="42"/>
      <c r="M21" s="43" t="s">
        <v>13</v>
      </c>
      <c r="N21" s="44"/>
      <c r="O21" s="44"/>
      <c r="P21" s="44"/>
      <c r="Q21" s="44"/>
      <c r="R21" s="44"/>
      <c r="S21" s="44"/>
      <c r="T21" s="44"/>
      <c r="U21" s="44"/>
      <c r="V21" s="45" t="s">
        <v>14</v>
      </c>
      <c r="W21" s="46"/>
      <c r="X21" s="46"/>
      <c r="Y21" s="46"/>
      <c r="Z21" s="46"/>
      <c r="AA21" s="46"/>
      <c r="AB21" s="46"/>
      <c r="AC21" s="47"/>
    </row>
    <row r="22">
      <c r="B22" s="21" t="s">
        <v>15</v>
      </c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4" t="s">
        <v>10</v>
      </c>
      <c r="N22" s="22"/>
      <c r="O22" s="22"/>
      <c r="P22" s="22"/>
      <c r="Q22" s="22"/>
      <c r="R22" s="22"/>
      <c r="S22" s="22"/>
      <c r="T22" s="22"/>
      <c r="U22" s="22"/>
      <c r="V22" s="48" t="s">
        <v>11</v>
      </c>
      <c r="W22" s="49"/>
      <c r="X22" s="49"/>
      <c r="Y22" s="49"/>
      <c r="Z22" s="49"/>
      <c r="AA22" s="49"/>
      <c r="AB22" s="49"/>
      <c r="AC22" s="50"/>
    </row>
    <row r="23" ht="13.5">
      <c r="B23" s="26" t="s">
        <v>16</v>
      </c>
      <c r="C23" s="27"/>
      <c r="D23" s="27"/>
      <c r="E23" s="27"/>
      <c r="F23" s="27"/>
      <c r="G23" s="27"/>
      <c r="H23" s="27"/>
      <c r="I23" s="27"/>
      <c r="J23" s="27"/>
      <c r="K23" s="27"/>
      <c r="L23" s="28"/>
      <c r="M23" s="51" t="s">
        <v>17</v>
      </c>
      <c r="N23" s="44"/>
      <c r="O23" s="44"/>
      <c r="P23" s="44"/>
      <c r="Q23" s="44"/>
      <c r="R23" s="44"/>
      <c r="S23" s="44"/>
      <c r="T23" s="44"/>
      <c r="U23" s="44"/>
      <c r="V23" s="52" t="s">
        <v>18</v>
      </c>
      <c r="W23" s="53"/>
      <c r="X23" s="53"/>
      <c r="Y23" s="53"/>
      <c r="Z23" s="53"/>
      <c r="AA23" s="53"/>
      <c r="AB23" s="53"/>
      <c r="AC23" s="54"/>
    </row>
    <row r="24">
      <c r="B24" s="21" t="s">
        <v>19</v>
      </c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55" t="s">
        <v>10</v>
      </c>
      <c r="N24" s="13"/>
      <c r="O24" s="13"/>
      <c r="P24" s="13"/>
      <c r="Q24" s="13"/>
      <c r="R24" s="13"/>
      <c r="S24" s="13"/>
      <c r="T24" s="13"/>
      <c r="U24" s="14"/>
      <c r="V24" s="49" t="s">
        <v>11</v>
      </c>
      <c r="W24" s="49"/>
      <c r="X24" s="49"/>
      <c r="Y24" s="49"/>
      <c r="Z24" s="49"/>
      <c r="AA24" s="49"/>
      <c r="AB24" s="49"/>
      <c r="AC24" s="50"/>
    </row>
    <row r="25" ht="13.5">
      <c r="B25" s="56" t="s">
        <v>20</v>
      </c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8" t="s">
        <v>21</v>
      </c>
      <c r="N25" s="59"/>
      <c r="O25" s="59"/>
      <c r="P25" s="59"/>
      <c r="Q25" s="59"/>
      <c r="R25" s="59"/>
      <c r="S25" s="59"/>
      <c r="T25" s="59"/>
      <c r="U25" s="60"/>
      <c r="V25" s="61" t="s">
        <v>22</v>
      </c>
      <c r="W25" s="61"/>
      <c r="X25" s="61"/>
      <c r="Y25" s="61"/>
      <c r="Z25" s="61"/>
      <c r="AA25" s="61"/>
      <c r="AB25" s="61"/>
      <c r="AC25" s="62"/>
    </row>
    <row r="26">
      <c r="B26" s="63"/>
      <c r="C26" s="63"/>
      <c r="D26" s="63"/>
      <c r="E26" s="63"/>
      <c r="F26" s="63"/>
      <c r="G26" s="63"/>
      <c r="H26" s="63"/>
      <c r="I26" s="63"/>
      <c r="J26" s="63"/>
      <c r="K26" s="63"/>
      <c r="L26" s="6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</row>
    <row r="27" ht="24" customHeight="1">
      <c r="M27" s="64"/>
      <c r="N27" s="64"/>
      <c r="O27" s="64"/>
      <c r="P27" s="64"/>
      <c r="Q27" s="64"/>
      <c r="R27" s="64"/>
      <c r="S27" s="64"/>
      <c r="T27" s="64"/>
      <c r="U27" s="64"/>
    </row>
    <row r="30" ht="13.5" customHeight="1"/>
    <row r="31" ht="6" customHeight="1"/>
    <row r="32" ht="13.5">
      <c r="B32" s="65" t="s">
        <v>23</v>
      </c>
      <c r="C32" s="66"/>
      <c r="D32" s="66"/>
      <c r="E32" s="66"/>
      <c r="F32" s="66"/>
      <c r="G32" s="67"/>
      <c r="H32" s="68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9"/>
      <c r="AB32" s="69"/>
      <c r="AC32" s="70"/>
    </row>
    <row r="33" ht="13.5" customHeight="1">
      <c r="B33" s="71" t="s">
        <v>24</v>
      </c>
      <c r="C33" s="72"/>
      <c r="D33" s="72"/>
      <c r="E33" s="73"/>
      <c r="F33" s="74" t="s">
        <v>25</v>
      </c>
      <c r="G33" s="75"/>
      <c r="H33" s="76"/>
      <c r="I33" s="74" t="s">
        <v>26</v>
      </c>
      <c r="J33" s="75"/>
      <c r="K33" s="76"/>
      <c r="L33" s="74" t="s">
        <v>27</v>
      </c>
      <c r="M33" s="75"/>
      <c r="N33" s="76"/>
      <c r="O33" s="74" t="s">
        <v>28</v>
      </c>
      <c r="P33" s="75"/>
      <c r="Q33" s="76"/>
      <c r="R33" s="74" t="s">
        <v>29</v>
      </c>
      <c r="S33" s="75"/>
      <c r="T33" s="76"/>
      <c r="U33" s="74" t="s">
        <v>30</v>
      </c>
      <c r="V33" s="75"/>
      <c r="W33" s="76"/>
      <c r="X33" s="77"/>
      <c r="Y33" s="77"/>
      <c r="Z33" s="77"/>
      <c r="AC33" s="78"/>
    </row>
    <row r="34" ht="13.5" customHeight="1">
      <c r="B34" s="79"/>
      <c r="C34" s="80"/>
      <c r="D34" s="80"/>
      <c r="E34" s="81"/>
      <c r="F34" s="82" t="s">
        <v>31</v>
      </c>
      <c r="G34" s="83" t="s">
        <v>32</v>
      </c>
      <c r="H34" s="84" t="s">
        <v>33</v>
      </c>
      <c r="I34" s="82" t="s">
        <v>31</v>
      </c>
      <c r="J34" s="83" t="s">
        <v>32</v>
      </c>
      <c r="K34" s="84" t="s">
        <v>33</v>
      </c>
      <c r="L34" s="82" t="s">
        <v>31</v>
      </c>
      <c r="M34" s="83" t="s">
        <v>32</v>
      </c>
      <c r="N34" s="84" t="s">
        <v>33</v>
      </c>
      <c r="O34" s="82" t="s">
        <v>31</v>
      </c>
      <c r="P34" s="83" t="s">
        <v>32</v>
      </c>
      <c r="Q34" s="84" t="s">
        <v>33</v>
      </c>
      <c r="R34" s="82" t="s">
        <v>31</v>
      </c>
      <c r="S34" s="83" t="s">
        <v>32</v>
      </c>
      <c r="T34" s="84" t="s">
        <v>33</v>
      </c>
      <c r="U34" s="82" t="s">
        <v>31</v>
      </c>
      <c r="V34" s="83" t="s">
        <v>32</v>
      </c>
      <c r="W34" s="84" t="s">
        <v>33</v>
      </c>
      <c r="X34" s="85"/>
      <c r="Y34" s="85"/>
      <c r="Z34" s="86"/>
      <c r="AC34" s="78"/>
    </row>
    <row r="35">
      <c r="B35" s="87" t="s">
        <v>34</v>
      </c>
      <c r="C35" s="88"/>
      <c r="D35" s="88"/>
      <c r="E35" s="89"/>
      <c r="F35" s="90">
        <v>1</v>
      </c>
      <c r="G35" s="91"/>
      <c r="H35" s="92">
        <f t="shared" ref="H35:H45" si="0">F35+G35</f>
        <v>1</v>
      </c>
      <c r="I35" s="90">
        <v>1</v>
      </c>
      <c r="J35" s="91"/>
      <c r="K35" s="92">
        <f t="shared" ref="K35:K45" si="1">I35+J35</f>
        <v>1</v>
      </c>
      <c r="L35" s="90">
        <v>1</v>
      </c>
      <c r="M35" s="91"/>
      <c r="N35" s="92">
        <f t="shared" ref="N35:N45" si="2">L35+M35</f>
        <v>1</v>
      </c>
      <c r="O35" s="90">
        <v>1</v>
      </c>
      <c r="P35" s="91"/>
      <c r="Q35" s="92">
        <f t="shared" ref="Q35:Q37" si="3">O35+P35</f>
        <v>1</v>
      </c>
      <c r="R35" s="90">
        <v>1</v>
      </c>
      <c r="S35" s="91"/>
      <c r="T35" s="92">
        <f t="shared" ref="T35:T37" si="4">R35+S35</f>
        <v>1</v>
      </c>
      <c r="U35" s="90">
        <v>1</v>
      </c>
      <c r="V35" s="91"/>
      <c r="W35" s="92">
        <f t="shared" ref="W35:W37" si="5">U35+V35</f>
        <v>1</v>
      </c>
      <c r="X35" s="2"/>
      <c r="Y35" s="2"/>
      <c r="Z35" s="93"/>
      <c r="AC35" s="78"/>
    </row>
    <row r="36">
      <c r="B36" s="94" t="s">
        <v>35</v>
      </c>
      <c r="C36" s="95"/>
      <c r="D36" s="95"/>
      <c r="E36" s="96"/>
      <c r="F36" s="97">
        <v>5</v>
      </c>
      <c r="G36" s="98"/>
      <c r="H36" s="99">
        <f t="shared" si="0"/>
        <v>5</v>
      </c>
      <c r="I36" s="97">
        <v>5</v>
      </c>
      <c r="J36" s="98"/>
      <c r="K36" s="99">
        <f t="shared" si="1"/>
        <v>5</v>
      </c>
      <c r="L36" s="97">
        <v>5</v>
      </c>
      <c r="M36" s="98"/>
      <c r="N36" s="99">
        <f t="shared" si="2"/>
        <v>5</v>
      </c>
      <c r="O36" s="97">
        <v>5</v>
      </c>
      <c r="P36" s="98"/>
      <c r="Q36" s="99">
        <f t="shared" si="3"/>
        <v>5</v>
      </c>
      <c r="R36" s="97">
        <v>5</v>
      </c>
      <c r="S36" s="98"/>
      <c r="T36" s="99">
        <f t="shared" si="4"/>
        <v>5</v>
      </c>
      <c r="U36" s="97">
        <v>5</v>
      </c>
      <c r="V36" s="98"/>
      <c r="W36" s="99">
        <f t="shared" si="5"/>
        <v>5</v>
      </c>
      <c r="X36" s="2"/>
      <c r="Y36" s="2"/>
      <c r="Z36" s="93"/>
      <c r="AC36" s="78"/>
    </row>
    <row r="37" ht="13.5">
      <c r="B37" s="100" t="s">
        <v>36</v>
      </c>
      <c r="C37" s="101"/>
      <c r="D37" s="101"/>
      <c r="E37" s="102"/>
      <c r="F37" s="103">
        <v>160</v>
      </c>
      <c r="G37" s="104"/>
      <c r="H37" s="105">
        <f t="shared" si="0"/>
        <v>160</v>
      </c>
      <c r="I37" s="103">
        <v>160</v>
      </c>
      <c r="J37" s="104"/>
      <c r="K37" s="105">
        <f t="shared" si="1"/>
        <v>160</v>
      </c>
      <c r="L37" s="103">
        <v>160</v>
      </c>
      <c r="M37" s="104"/>
      <c r="N37" s="105">
        <f t="shared" si="2"/>
        <v>160</v>
      </c>
      <c r="O37" s="103">
        <v>160</v>
      </c>
      <c r="P37" s="104"/>
      <c r="Q37" s="105">
        <f t="shared" si="3"/>
        <v>160</v>
      </c>
      <c r="R37" s="103">
        <v>160</v>
      </c>
      <c r="S37" s="104"/>
      <c r="T37" s="105">
        <f t="shared" si="4"/>
        <v>160</v>
      </c>
      <c r="U37" s="103">
        <v>160</v>
      </c>
      <c r="V37" s="104"/>
      <c r="W37" s="105">
        <f t="shared" si="5"/>
        <v>160</v>
      </c>
      <c r="X37" s="2"/>
      <c r="Y37" s="2"/>
      <c r="Z37" s="93"/>
      <c r="AC37" s="78"/>
    </row>
    <row r="38" ht="13.5">
      <c r="B38" s="106"/>
      <c r="C38" s="107"/>
      <c r="D38" s="107"/>
      <c r="E38" s="108"/>
      <c r="F38" s="109">
        <f>H35+H36+H37</f>
        <v>166</v>
      </c>
      <c r="G38" s="110"/>
      <c r="H38" s="111"/>
      <c r="I38" s="109">
        <f>K35+K36+K37</f>
        <v>166</v>
      </c>
      <c r="J38" s="110"/>
      <c r="K38" s="111"/>
      <c r="L38" s="109">
        <f>N35+N36+N37</f>
        <v>166</v>
      </c>
      <c r="M38" s="110"/>
      <c r="N38" s="111"/>
      <c r="O38" s="109">
        <f>Q35+Q36+Q37</f>
        <v>166</v>
      </c>
      <c r="P38" s="110"/>
      <c r="Q38" s="111"/>
      <c r="R38" s="109">
        <f>T35+T36+T37</f>
        <v>166</v>
      </c>
      <c r="S38" s="110"/>
      <c r="T38" s="111"/>
      <c r="U38" s="109">
        <f>W35+W36+W37</f>
        <v>166</v>
      </c>
      <c r="V38" s="110"/>
      <c r="W38" s="111"/>
      <c r="X38" s="112"/>
      <c r="Y38" s="112"/>
      <c r="Z38" s="112"/>
      <c r="AC38" s="78"/>
    </row>
    <row r="39" ht="9" customHeight="1">
      <c r="B39" s="106"/>
      <c r="C39" s="107"/>
      <c r="D39" s="107"/>
      <c r="E39" s="107"/>
      <c r="F39" s="107"/>
      <c r="G39" s="107"/>
      <c r="H39" s="107"/>
      <c r="I39" s="107"/>
      <c r="J39" s="107"/>
      <c r="K39" s="107"/>
      <c r="L39" s="107"/>
      <c r="M39" s="107"/>
      <c r="N39" s="107"/>
      <c r="O39" s="107"/>
      <c r="P39" s="107"/>
      <c r="Q39" s="107"/>
      <c r="R39" s="107"/>
      <c r="S39" s="107"/>
      <c r="T39" s="107"/>
      <c r="U39" s="107"/>
      <c r="V39" s="107"/>
      <c r="W39" s="107"/>
      <c r="X39" s="107"/>
      <c r="Y39" s="107"/>
      <c r="Z39" s="107"/>
      <c r="AA39" s="107"/>
      <c r="AB39" s="107"/>
      <c r="AC39" s="113"/>
    </row>
    <row r="40" ht="13.5">
      <c r="B40" s="106"/>
      <c r="C40" s="107"/>
      <c r="D40" s="107"/>
      <c r="E40" s="107"/>
      <c r="F40" s="77"/>
      <c r="G40" s="77"/>
      <c r="H40" s="77"/>
      <c r="I40" s="77"/>
      <c r="J40" s="77"/>
      <c r="K40" s="77"/>
      <c r="L40" s="77"/>
      <c r="M40" s="77"/>
      <c r="N40" s="77"/>
      <c r="O40" s="114"/>
      <c r="P40" s="114"/>
      <c r="Q40" s="114"/>
      <c r="R40" s="114"/>
      <c r="S40" s="114"/>
      <c r="T40" s="114"/>
      <c r="U40" s="77"/>
      <c r="V40" s="77"/>
      <c r="W40" s="77"/>
      <c r="X40" s="77"/>
      <c r="Y40" s="77"/>
      <c r="Z40" s="77"/>
      <c r="AA40" s="107"/>
      <c r="AB40" s="107"/>
      <c r="AC40" s="113"/>
    </row>
    <row r="41" ht="13.5" customHeight="1">
      <c r="B41" s="71" t="s">
        <v>24</v>
      </c>
      <c r="C41" s="72"/>
      <c r="D41" s="72"/>
      <c r="E41" s="73"/>
      <c r="F41" s="74" t="s">
        <v>37</v>
      </c>
      <c r="G41" s="75"/>
      <c r="H41" s="76"/>
      <c r="I41" s="74" t="s">
        <v>38</v>
      </c>
      <c r="J41" s="75"/>
      <c r="K41" s="76"/>
      <c r="L41" s="74" t="s">
        <v>39</v>
      </c>
      <c r="M41" s="75"/>
      <c r="N41" s="76"/>
      <c r="O41" s="74" t="s">
        <v>40</v>
      </c>
      <c r="P41" s="75"/>
      <c r="Q41" s="76"/>
      <c r="R41" s="74" t="s">
        <v>41</v>
      </c>
      <c r="S41" s="75"/>
      <c r="T41" s="76"/>
      <c r="U41" s="74" t="s">
        <v>42</v>
      </c>
      <c r="V41" s="75"/>
      <c r="W41" s="76"/>
      <c r="X41" s="77"/>
      <c r="Y41" s="77"/>
      <c r="Z41" s="77"/>
      <c r="AC41" s="78"/>
    </row>
    <row r="42" ht="13.5">
      <c r="B42" s="79"/>
      <c r="C42" s="80"/>
      <c r="D42" s="80"/>
      <c r="E42" s="81"/>
      <c r="F42" s="82" t="s">
        <v>31</v>
      </c>
      <c r="G42" s="83" t="s">
        <v>32</v>
      </c>
      <c r="H42" s="84" t="s">
        <v>33</v>
      </c>
      <c r="I42" s="82" t="s">
        <v>31</v>
      </c>
      <c r="J42" s="83" t="s">
        <v>32</v>
      </c>
      <c r="K42" s="84" t="s">
        <v>33</v>
      </c>
      <c r="L42" s="82" t="s">
        <v>31</v>
      </c>
      <c r="M42" s="83" t="s">
        <v>32</v>
      </c>
      <c r="N42" s="84" t="s">
        <v>33</v>
      </c>
      <c r="O42" s="82" t="s">
        <v>31</v>
      </c>
      <c r="P42" s="83" t="s">
        <v>32</v>
      </c>
      <c r="Q42" s="84" t="s">
        <v>33</v>
      </c>
      <c r="R42" s="82" t="s">
        <v>31</v>
      </c>
      <c r="S42" s="83" t="s">
        <v>32</v>
      </c>
      <c r="T42" s="84" t="s">
        <v>33</v>
      </c>
      <c r="U42" s="82" t="s">
        <v>31</v>
      </c>
      <c r="V42" s="83" t="s">
        <v>32</v>
      </c>
      <c r="W42" s="84" t="s">
        <v>33</v>
      </c>
      <c r="X42" s="85"/>
      <c r="Y42" s="85"/>
      <c r="Z42" s="86"/>
      <c r="AC42" s="78"/>
    </row>
    <row r="43">
      <c r="B43" s="87" t="s">
        <v>34</v>
      </c>
      <c r="C43" s="88"/>
      <c r="D43" s="88"/>
      <c r="E43" s="89"/>
      <c r="F43" s="90">
        <v>1</v>
      </c>
      <c r="G43" s="91"/>
      <c r="H43" s="92">
        <f t="shared" si="0"/>
        <v>1</v>
      </c>
      <c r="I43" s="90"/>
      <c r="J43" s="91"/>
      <c r="K43" s="92">
        <f t="shared" si="1"/>
        <v>0</v>
      </c>
      <c r="L43" s="90"/>
      <c r="M43" s="91"/>
      <c r="N43" s="92">
        <f t="shared" si="2"/>
        <v>0</v>
      </c>
      <c r="O43" s="90"/>
      <c r="P43" s="91"/>
      <c r="Q43" s="92">
        <f t="shared" ref="Q43:Q45" si="6">P43+O43</f>
        <v>0</v>
      </c>
      <c r="R43" s="90"/>
      <c r="S43" s="91"/>
      <c r="T43" s="92">
        <f t="shared" ref="T43:T45" si="7">S43+R43</f>
        <v>0</v>
      </c>
      <c r="U43" s="90"/>
      <c r="V43" s="91"/>
      <c r="W43" s="92">
        <f t="shared" ref="W43:W45" si="8">V43+U43</f>
        <v>0</v>
      </c>
      <c r="X43" s="2"/>
      <c r="Y43" s="2"/>
      <c r="Z43" s="93"/>
      <c r="AC43" s="78"/>
    </row>
    <row r="44">
      <c r="B44" s="94" t="s">
        <v>35</v>
      </c>
      <c r="C44" s="95"/>
      <c r="D44" s="95"/>
      <c r="E44" s="96"/>
      <c r="F44" s="97">
        <v>6</v>
      </c>
      <c r="G44" s="98"/>
      <c r="H44" s="99">
        <f t="shared" si="0"/>
        <v>6</v>
      </c>
      <c r="I44" s="97"/>
      <c r="J44" s="98"/>
      <c r="K44" s="99">
        <f t="shared" si="1"/>
        <v>0</v>
      </c>
      <c r="L44" s="97"/>
      <c r="M44" s="98"/>
      <c r="N44" s="99">
        <f t="shared" si="2"/>
        <v>0</v>
      </c>
      <c r="O44" s="97"/>
      <c r="P44" s="98"/>
      <c r="Q44" s="92">
        <f t="shared" si="6"/>
        <v>0</v>
      </c>
      <c r="R44" s="97"/>
      <c r="S44" s="98"/>
      <c r="T44" s="92">
        <f t="shared" si="7"/>
        <v>0</v>
      </c>
      <c r="U44" s="97"/>
      <c r="V44" s="98"/>
      <c r="W44" s="92">
        <f t="shared" si="8"/>
        <v>0</v>
      </c>
      <c r="X44" s="2"/>
      <c r="Y44" s="2"/>
      <c r="Z44" s="93"/>
      <c r="AC44" s="78"/>
    </row>
    <row r="45" ht="13.5">
      <c r="B45" s="100" t="s">
        <v>36</v>
      </c>
      <c r="C45" s="101"/>
      <c r="D45" s="101"/>
      <c r="E45" s="102"/>
      <c r="F45" s="103">
        <v>182</v>
      </c>
      <c r="G45" s="104"/>
      <c r="H45" s="105">
        <f t="shared" si="0"/>
        <v>182</v>
      </c>
      <c r="I45" s="103"/>
      <c r="J45" s="104"/>
      <c r="K45" s="105">
        <f t="shared" si="1"/>
        <v>0</v>
      </c>
      <c r="L45" s="103"/>
      <c r="M45" s="104"/>
      <c r="N45" s="105">
        <f t="shared" si="2"/>
        <v>0</v>
      </c>
      <c r="O45" s="103"/>
      <c r="P45" s="104"/>
      <c r="Q45" s="92">
        <f t="shared" si="6"/>
        <v>0</v>
      </c>
      <c r="R45" s="103"/>
      <c r="S45" s="104"/>
      <c r="T45" s="92">
        <f t="shared" si="7"/>
        <v>0</v>
      </c>
      <c r="U45" s="103"/>
      <c r="V45" s="104"/>
      <c r="W45" s="92">
        <f t="shared" si="8"/>
        <v>0</v>
      </c>
      <c r="X45" s="2"/>
      <c r="Y45" s="2"/>
      <c r="Z45" s="93"/>
      <c r="AC45" s="78"/>
    </row>
    <row r="46" ht="13.5">
      <c r="B46" s="106"/>
      <c r="C46" s="107"/>
      <c r="D46" s="107"/>
      <c r="E46" s="108"/>
      <c r="F46" s="109">
        <f>H43+H44+H45</f>
        <v>189</v>
      </c>
      <c r="G46" s="110"/>
      <c r="H46" s="111"/>
      <c r="I46" s="109">
        <f>K43+K44+K45</f>
        <v>0</v>
      </c>
      <c r="J46" s="110"/>
      <c r="K46" s="111"/>
      <c r="L46" s="109">
        <f>N43+N44+N45</f>
        <v>0</v>
      </c>
      <c r="M46" s="110"/>
      <c r="N46" s="111"/>
      <c r="O46" s="109">
        <f>Q43+Q44+Q45</f>
        <v>0</v>
      </c>
      <c r="P46" s="110"/>
      <c r="Q46" s="111"/>
      <c r="R46" s="109">
        <f>T43+T44+T45</f>
        <v>0</v>
      </c>
      <c r="S46" s="110"/>
      <c r="T46" s="111"/>
      <c r="U46" s="109">
        <f>W43+W44+W45</f>
        <v>0</v>
      </c>
      <c r="V46" s="110"/>
      <c r="W46" s="111"/>
      <c r="X46" s="112"/>
      <c r="Y46" s="112"/>
      <c r="Z46" s="112"/>
      <c r="AC46" s="78"/>
    </row>
    <row r="47" ht="13.5">
      <c r="B47" s="106"/>
      <c r="C47" s="107"/>
      <c r="D47" s="107"/>
      <c r="E47" s="108"/>
      <c r="F47" s="68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8"/>
      <c r="R47" s="115"/>
      <c r="S47" s="68"/>
      <c r="T47" s="68"/>
      <c r="U47" s="68"/>
      <c r="V47" s="68"/>
      <c r="W47" s="68"/>
      <c r="X47" s="112"/>
      <c r="Y47" s="112"/>
      <c r="Z47" s="112"/>
      <c r="AC47" s="78"/>
    </row>
    <row r="48" ht="21.75" customHeight="1">
      <c r="B48" s="116" t="s">
        <v>43</v>
      </c>
      <c r="C48" s="117"/>
      <c r="D48" s="118" t="s">
        <v>44</v>
      </c>
      <c r="E48" s="119"/>
      <c r="F48" s="119"/>
      <c r="G48" s="120"/>
      <c r="H48" s="121" t="s">
        <v>45</v>
      </c>
      <c r="I48" s="122"/>
      <c r="J48" s="118" t="s">
        <v>46</v>
      </c>
      <c r="K48" s="119"/>
      <c r="L48" s="119"/>
      <c r="M48" s="119"/>
      <c r="N48" s="119"/>
      <c r="O48" s="119"/>
      <c r="P48" s="119"/>
      <c r="Q48" s="120"/>
      <c r="R48" s="123" t="s">
        <v>47</v>
      </c>
      <c r="S48" s="124"/>
      <c r="T48" s="116" t="s">
        <v>48</v>
      </c>
      <c r="U48" s="119"/>
      <c r="V48" s="119"/>
      <c r="W48" s="119"/>
      <c r="X48" s="117"/>
      <c r="Y48" s="116" t="s">
        <v>10</v>
      </c>
      <c r="Z48" s="119"/>
      <c r="AA48" s="119"/>
      <c r="AB48" s="119"/>
      <c r="AC48" s="117"/>
    </row>
    <row r="49" ht="13.5">
      <c r="B49" s="125"/>
      <c r="C49" s="126"/>
      <c r="D49" s="127"/>
      <c r="E49" s="128"/>
      <c r="F49" s="128"/>
      <c r="G49" s="129"/>
      <c r="H49" s="130" t="s">
        <v>49</v>
      </c>
      <c r="I49" s="131" t="s">
        <v>50</v>
      </c>
      <c r="J49" s="127"/>
      <c r="K49" s="128"/>
      <c r="L49" s="128"/>
      <c r="M49" s="128"/>
      <c r="N49" s="128"/>
      <c r="O49" s="128"/>
      <c r="P49" s="128"/>
      <c r="Q49" s="129"/>
      <c r="R49" s="131" t="s">
        <v>51</v>
      </c>
      <c r="S49" s="131" t="s">
        <v>52</v>
      </c>
      <c r="T49" s="125"/>
      <c r="U49" s="128"/>
      <c r="V49" s="128"/>
      <c r="W49" s="128"/>
      <c r="X49" s="126"/>
      <c r="Y49" s="125"/>
      <c r="Z49" s="128"/>
      <c r="AA49" s="128"/>
      <c r="AB49" s="128"/>
      <c r="AC49" s="126"/>
    </row>
    <row r="50">
      <c r="B50" s="132" t="s">
        <v>53</v>
      </c>
      <c r="C50" s="133"/>
      <c r="D50" s="134" t="s">
        <v>54</v>
      </c>
      <c r="E50" s="135"/>
      <c r="F50" s="135"/>
      <c r="G50" s="136"/>
      <c r="H50" s="137" t="s">
        <v>55</v>
      </c>
      <c r="I50" s="138"/>
      <c r="J50" s="139" t="s">
        <v>56</v>
      </c>
      <c r="K50" s="140"/>
      <c r="L50" s="140"/>
      <c r="M50" s="140"/>
      <c r="N50" s="140"/>
      <c r="O50" s="140"/>
      <c r="P50" s="140"/>
      <c r="Q50" s="141"/>
      <c r="R50" s="137"/>
      <c r="S50" s="142"/>
      <c r="T50" s="143" t="s">
        <v>57</v>
      </c>
      <c r="U50" s="144"/>
      <c r="V50" s="144"/>
      <c r="W50" s="144"/>
      <c r="X50" s="145"/>
      <c r="Y50" s="146" t="s">
        <v>58</v>
      </c>
      <c r="Z50" s="147"/>
      <c r="AA50" s="147"/>
      <c r="AB50" s="147"/>
      <c r="AC50" s="148"/>
    </row>
    <row r="51">
      <c r="B51" s="149" t="s">
        <v>59</v>
      </c>
      <c r="C51" s="150"/>
      <c r="D51" s="151" t="s">
        <v>54</v>
      </c>
      <c r="E51" s="152"/>
      <c r="F51" s="152"/>
      <c r="G51" s="153"/>
      <c r="H51" s="154" t="s">
        <v>55</v>
      </c>
      <c r="I51" s="155"/>
      <c r="J51" s="156" t="s">
        <v>56</v>
      </c>
      <c r="K51" s="157"/>
      <c r="L51" s="157"/>
      <c r="M51" s="157"/>
      <c r="N51" s="157"/>
      <c r="O51" s="157"/>
      <c r="P51" s="157"/>
      <c r="Q51" s="158"/>
      <c r="R51" s="154"/>
      <c r="S51" s="159"/>
      <c r="T51" s="160" t="s">
        <v>57</v>
      </c>
      <c r="U51" s="152"/>
      <c r="V51" s="152"/>
      <c r="W51" s="152"/>
      <c r="X51" s="153"/>
      <c r="Y51" s="146" t="s">
        <v>58</v>
      </c>
      <c r="Z51" s="147"/>
      <c r="AA51" s="147"/>
      <c r="AB51" s="147"/>
      <c r="AC51" s="148"/>
    </row>
    <row r="52">
      <c r="B52" s="161" t="s">
        <v>60</v>
      </c>
      <c r="C52" s="162"/>
      <c r="D52" s="151" t="s">
        <v>61</v>
      </c>
      <c r="E52" s="152"/>
      <c r="F52" s="152"/>
      <c r="G52" s="153"/>
      <c r="H52" s="163"/>
      <c r="I52" s="164" t="s">
        <v>55</v>
      </c>
      <c r="J52" s="165" t="s">
        <v>62</v>
      </c>
      <c r="K52" s="166"/>
      <c r="L52" s="166"/>
      <c r="M52" s="166"/>
      <c r="N52" s="166"/>
      <c r="O52" s="166"/>
      <c r="P52" s="166"/>
      <c r="Q52" s="167"/>
      <c r="R52" s="163"/>
      <c r="S52" s="163"/>
      <c r="T52" s="168" t="s">
        <v>63</v>
      </c>
      <c r="U52" s="169"/>
      <c r="V52" s="169"/>
      <c r="W52" s="169"/>
      <c r="X52" s="170"/>
      <c r="Y52" s="146" t="s">
        <v>64</v>
      </c>
      <c r="Z52" s="147"/>
      <c r="AA52" s="147"/>
      <c r="AB52" s="147"/>
      <c r="AC52" s="148"/>
    </row>
    <row r="53">
      <c r="B53" s="149" t="s">
        <v>60</v>
      </c>
      <c r="C53" s="150"/>
      <c r="D53" s="151" t="s">
        <v>61</v>
      </c>
      <c r="E53" s="152"/>
      <c r="F53" s="152"/>
      <c r="G53" s="153"/>
      <c r="H53" s="154" t="s">
        <v>55</v>
      </c>
      <c r="I53" s="155"/>
      <c r="J53" s="156" t="s">
        <v>65</v>
      </c>
      <c r="K53" s="157"/>
      <c r="L53" s="157"/>
      <c r="M53" s="157"/>
      <c r="N53" s="157"/>
      <c r="O53" s="157"/>
      <c r="P53" s="157"/>
      <c r="Q53" s="158"/>
      <c r="R53" s="155"/>
      <c r="S53" s="155"/>
      <c r="T53" s="171" t="s">
        <v>66</v>
      </c>
      <c r="U53" s="172"/>
      <c r="V53" s="172"/>
      <c r="W53" s="172"/>
      <c r="X53" s="173"/>
      <c r="Y53" s="174" t="s">
        <v>67</v>
      </c>
      <c r="Z53" s="147"/>
      <c r="AA53" s="147"/>
      <c r="AB53" s="147"/>
      <c r="AC53" s="148"/>
    </row>
    <row r="54">
      <c r="B54" s="161" t="s">
        <v>60</v>
      </c>
      <c r="C54" s="162"/>
      <c r="D54" s="175" t="s">
        <v>61</v>
      </c>
      <c r="E54" s="176"/>
      <c r="F54" s="176"/>
      <c r="G54" s="177"/>
      <c r="H54" s="163" t="s">
        <v>55</v>
      </c>
      <c r="I54" s="164"/>
      <c r="J54" s="178" t="s">
        <v>68</v>
      </c>
      <c r="K54" s="179"/>
      <c r="L54" s="179"/>
      <c r="M54" s="179"/>
      <c r="N54" s="179"/>
      <c r="O54" s="179"/>
      <c r="P54" s="179"/>
      <c r="Q54" s="180"/>
      <c r="R54" s="164"/>
      <c r="S54" s="164"/>
      <c r="T54" s="175" t="s">
        <v>69</v>
      </c>
      <c r="U54" s="176"/>
      <c r="V54" s="176"/>
      <c r="W54" s="176"/>
      <c r="X54" s="177"/>
      <c r="Y54" s="146" t="s">
        <v>70</v>
      </c>
      <c r="Z54" s="147"/>
      <c r="AA54" s="147"/>
      <c r="AB54" s="147"/>
      <c r="AC54" s="148"/>
    </row>
    <row r="55">
      <c r="B55" s="149" t="s">
        <v>60</v>
      </c>
      <c r="C55" s="150"/>
      <c r="D55" s="151" t="s">
        <v>61</v>
      </c>
      <c r="E55" s="152"/>
      <c r="F55" s="152"/>
      <c r="G55" s="153"/>
      <c r="H55" s="154" t="s">
        <v>55</v>
      </c>
      <c r="I55" s="155"/>
      <c r="J55" s="181" t="s">
        <v>71</v>
      </c>
      <c r="K55" s="182"/>
      <c r="L55" s="182"/>
      <c r="M55" s="182"/>
      <c r="N55" s="182"/>
      <c r="O55" s="182"/>
      <c r="P55" s="182"/>
      <c r="Q55" s="183"/>
      <c r="R55" s="160"/>
      <c r="S55" s="184"/>
      <c r="T55" s="160" t="s">
        <v>72</v>
      </c>
      <c r="U55" s="160"/>
      <c r="V55" s="160"/>
      <c r="W55" s="160"/>
      <c r="X55" s="160"/>
      <c r="Y55" s="185" t="s">
        <v>73</v>
      </c>
      <c r="Z55" s="186"/>
      <c r="AA55" s="186"/>
      <c r="AB55" s="186"/>
      <c r="AC55" s="187"/>
    </row>
    <row r="56" ht="13.5">
      <c r="B56" s="188" t="s">
        <v>60</v>
      </c>
      <c r="C56" s="189"/>
      <c r="D56" s="190" t="s">
        <v>74</v>
      </c>
      <c r="E56" s="191"/>
      <c r="F56" s="191"/>
      <c r="G56" s="192"/>
      <c r="H56" s="188" t="s">
        <v>55</v>
      </c>
      <c r="I56" s="193"/>
      <c r="J56" s="194" t="s">
        <v>75</v>
      </c>
      <c r="K56" s="195"/>
      <c r="L56" s="195"/>
      <c r="M56" s="195"/>
      <c r="N56" s="195"/>
      <c r="O56" s="195"/>
      <c r="P56" s="195"/>
      <c r="Q56" s="196"/>
      <c r="R56" s="197"/>
      <c r="S56" s="198"/>
      <c r="T56" s="188" t="s">
        <v>76</v>
      </c>
      <c r="U56" s="199"/>
      <c r="V56" s="199"/>
      <c r="W56" s="199"/>
      <c r="X56" s="200"/>
      <c r="Y56" s="185" t="s">
        <v>77</v>
      </c>
      <c r="Z56" s="186"/>
      <c r="AA56" s="186"/>
      <c r="AB56" s="186"/>
      <c r="AC56" s="187"/>
    </row>
    <row r="57" ht="13.5">
      <c r="B57" s="188" t="s">
        <v>60</v>
      </c>
      <c r="C57" s="189"/>
      <c r="D57" s="190" t="s">
        <v>74</v>
      </c>
      <c r="E57" s="191"/>
      <c r="F57" s="191"/>
      <c r="G57" s="192"/>
      <c r="H57" s="188" t="s">
        <v>55</v>
      </c>
      <c r="I57" s="193"/>
      <c r="J57" s="194" t="s">
        <v>78</v>
      </c>
      <c r="K57" s="195"/>
      <c r="L57" s="195"/>
      <c r="M57" s="195"/>
      <c r="N57" s="195"/>
      <c r="O57" s="195"/>
      <c r="P57" s="195"/>
      <c r="Q57" s="196"/>
      <c r="R57" s="197"/>
      <c r="S57" s="198"/>
      <c r="T57" s="188" t="s">
        <v>79</v>
      </c>
      <c r="U57" s="199"/>
      <c r="V57" s="199"/>
      <c r="W57" s="199"/>
      <c r="X57" s="200"/>
      <c r="Y57" s="146" t="s">
        <v>80</v>
      </c>
      <c r="Z57" s="147"/>
      <c r="AA57" s="147"/>
      <c r="AB57" s="147"/>
      <c r="AC57" s="148"/>
    </row>
    <row r="58">
      <c r="B58" s="107"/>
      <c r="C58" s="2"/>
      <c r="D58" s="2"/>
      <c r="E58" s="2"/>
      <c r="F58" s="2"/>
      <c r="G58" s="2"/>
      <c r="I58" s="201"/>
      <c r="J58" s="201"/>
      <c r="K58" s="201"/>
      <c r="L58" s="201"/>
      <c r="M58" s="201"/>
      <c r="N58" s="201"/>
      <c r="O58" s="201"/>
      <c r="P58" s="201"/>
      <c r="Q58" s="201"/>
      <c r="R58" s="202"/>
      <c r="S58" s="202"/>
      <c r="T58" s="2"/>
      <c r="U58" s="2"/>
      <c r="V58" s="2"/>
      <c r="W58" s="2"/>
      <c r="X58" s="2"/>
      <c r="Y58" s="146"/>
      <c r="Z58" s="147"/>
      <c r="AA58" s="147"/>
      <c r="AB58" s="147"/>
      <c r="AC58" s="148"/>
    </row>
    <row r="59" ht="18" customHeight="1">
      <c r="B59" s="107"/>
      <c r="C59" s="2"/>
      <c r="D59" s="2"/>
      <c r="E59" s="2"/>
      <c r="F59" s="2"/>
      <c r="G59" s="2"/>
      <c r="I59" s="201"/>
      <c r="J59" s="201"/>
      <c r="K59" s="201"/>
      <c r="L59" s="201"/>
      <c r="M59" s="201"/>
      <c r="N59" s="201"/>
      <c r="O59" s="201"/>
      <c r="P59" s="201"/>
      <c r="Q59" s="201"/>
      <c r="R59" s="202"/>
      <c r="S59" s="20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ht="8.25" customHeight="1">
      <c r="B60" s="107"/>
      <c r="C60" s="2"/>
      <c r="D60" s="2"/>
      <c r="E60" s="2"/>
      <c r="F60" s="2"/>
      <c r="G60" s="2"/>
      <c r="I60" s="201"/>
      <c r="J60" s="201"/>
      <c r="K60" s="201"/>
      <c r="L60" s="201"/>
      <c r="M60" s="201"/>
      <c r="N60" s="201"/>
      <c r="O60" s="201"/>
      <c r="P60" s="201"/>
      <c r="Q60" s="201"/>
      <c r="R60" s="202"/>
      <c r="S60" s="20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ht="9.75" customHeight="1">
      <c r="B61" s="107"/>
      <c r="C61" s="2"/>
      <c r="D61" s="64"/>
      <c r="E61" s="64"/>
      <c r="F61" s="64"/>
      <c r="G61" s="64"/>
      <c r="I61" s="201"/>
      <c r="J61" s="202"/>
      <c r="K61" s="202"/>
      <c r="L61" s="202"/>
      <c r="M61" s="202"/>
      <c r="N61" s="202"/>
      <c r="O61" s="202"/>
      <c r="P61" s="202"/>
      <c r="Q61" s="202"/>
      <c r="R61" s="202"/>
      <c r="S61" s="202"/>
      <c r="T61" s="202"/>
      <c r="U61" s="2"/>
      <c r="V61" s="2"/>
      <c r="W61" s="2"/>
      <c r="X61" s="2"/>
      <c r="Y61" s="2"/>
      <c r="Z61" s="2"/>
      <c r="AA61" s="2"/>
      <c r="AB61" s="2"/>
      <c r="AC61" s="2"/>
    </row>
    <row r="62">
      <c r="B62" s="107"/>
      <c r="C62" s="2"/>
      <c r="D62" s="64"/>
      <c r="E62" s="64"/>
      <c r="F62" s="64"/>
      <c r="G62" s="64"/>
      <c r="I62" s="201"/>
      <c r="J62" s="202"/>
      <c r="K62" s="202"/>
      <c r="L62" s="202"/>
      <c r="M62" s="202"/>
      <c r="N62" s="202"/>
      <c r="O62" s="202"/>
      <c r="P62" s="202"/>
      <c r="Q62" s="202"/>
      <c r="R62" s="202"/>
      <c r="S62" s="202"/>
      <c r="T62" s="202"/>
      <c r="U62" s="2"/>
      <c r="V62" s="2"/>
      <c r="W62" s="2"/>
      <c r="X62" s="2"/>
      <c r="Y62" s="2"/>
      <c r="Z62" s="2"/>
      <c r="AA62" s="2"/>
      <c r="AB62" s="2"/>
      <c r="AC62" s="2"/>
    </row>
    <row r="63" ht="12.75" customHeight="1"/>
    <row r="64" ht="11.25" customHeight="1">
      <c r="B64" s="203"/>
      <c r="C64" s="69"/>
      <c r="D64" s="204"/>
      <c r="E64" s="69"/>
      <c r="F64" s="69"/>
      <c r="G64" s="69"/>
      <c r="H64" s="205"/>
      <c r="I64" s="69"/>
      <c r="J64" s="69"/>
      <c r="K64" s="69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  <c r="AC64" s="70"/>
    </row>
    <row r="65" ht="13.5">
      <c r="B65" s="206" t="s">
        <v>81</v>
      </c>
      <c r="C65" s="207"/>
      <c r="D65" s="207"/>
      <c r="E65" s="208"/>
      <c r="AC65" s="78"/>
    </row>
    <row r="66">
      <c r="B66" s="209" t="s">
        <v>52</v>
      </c>
      <c r="C66" s="210"/>
      <c r="D66" s="210" t="s">
        <v>82</v>
      </c>
      <c r="E66" s="211"/>
      <c r="G66" s="2"/>
      <c r="H66" s="1"/>
      <c r="AC66" s="78"/>
    </row>
    <row r="67">
      <c r="B67" s="212" t="s">
        <v>25</v>
      </c>
      <c r="C67" s="213"/>
      <c r="D67" s="214">
        <v>43</v>
      </c>
      <c r="E67" s="215"/>
      <c r="H67" s="1"/>
      <c r="AC67" s="78"/>
    </row>
    <row r="68">
      <c r="B68" s="212" t="s">
        <v>26</v>
      </c>
      <c r="C68" s="213"/>
      <c r="D68" s="214">
        <v>40</v>
      </c>
      <c r="E68" s="215"/>
      <c r="H68" s="1"/>
      <c r="AC68" s="78"/>
    </row>
    <row r="69">
      <c r="B69" s="212" t="s">
        <v>27</v>
      </c>
      <c r="C69" s="213"/>
      <c r="D69" s="214">
        <v>40</v>
      </c>
      <c r="E69" s="215"/>
      <c r="H69" s="1"/>
      <c r="AC69" s="78"/>
    </row>
    <row r="70">
      <c r="B70" s="212" t="s">
        <v>28</v>
      </c>
      <c r="C70" s="213"/>
      <c r="D70" s="214">
        <v>28</v>
      </c>
      <c r="E70" s="215"/>
      <c r="H70" s="1"/>
      <c r="AC70" s="78"/>
    </row>
    <row r="71">
      <c r="B71" s="212" t="s">
        <v>29</v>
      </c>
      <c r="C71" s="213"/>
      <c r="D71" s="214">
        <v>29</v>
      </c>
      <c r="E71" s="215"/>
      <c r="H71" s="1"/>
      <c r="AC71" s="78"/>
    </row>
    <row r="72">
      <c r="B72" s="216" t="s">
        <v>30</v>
      </c>
      <c r="C72" s="217"/>
      <c r="D72" s="214">
        <v>36</v>
      </c>
      <c r="E72" s="215"/>
      <c r="H72" s="1"/>
      <c r="AC72" s="78"/>
    </row>
    <row r="73">
      <c r="B73" s="216" t="s">
        <v>37</v>
      </c>
      <c r="C73" s="217"/>
      <c r="D73" s="214">
        <v>33</v>
      </c>
      <c r="E73" s="215"/>
      <c r="H73" s="1"/>
      <c r="AC73" s="78"/>
    </row>
    <row r="74">
      <c r="B74" s="216" t="s">
        <v>38</v>
      </c>
      <c r="C74" s="217"/>
      <c r="D74" s="214"/>
      <c r="E74" s="215"/>
      <c r="H74" s="1"/>
      <c r="AC74" s="78"/>
    </row>
    <row r="75">
      <c r="B75" s="216" t="s">
        <v>39</v>
      </c>
      <c r="C75" s="217"/>
      <c r="D75" s="214"/>
      <c r="E75" s="215"/>
      <c r="G75" s="2"/>
      <c r="H75" s="1"/>
      <c r="AC75" s="78"/>
    </row>
    <row r="76">
      <c r="B76" s="212" t="s">
        <v>40</v>
      </c>
      <c r="C76" s="213"/>
      <c r="D76" s="214"/>
      <c r="E76" s="215"/>
      <c r="G76" s="2"/>
      <c r="H76" s="1"/>
      <c r="AC76" s="78"/>
    </row>
    <row r="77">
      <c r="B77" s="216" t="s">
        <v>41</v>
      </c>
      <c r="C77" s="217"/>
      <c r="D77" s="214"/>
      <c r="E77" s="215"/>
      <c r="G77" s="2"/>
      <c r="H77" s="1"/>
      <c r="AC77" s="78"/>
    </row>
    <row r="78" ht="13.5">
      <c r="B78" s="218" t="s">
        <v>42</v>
      </c>
      <c r="C78" s="219"/>
      <c r="D78" s="220"/>
      <c r="E78" s="221"/>
      <c r="G78" s="2"/>
      <c r="H78" s="1"/>
      <c r="AC78" s="78"/>
    </row>
    <row r="79">
      <c r="B79" s="222"/>
      <c r="C79" s="223"/>
      <c r="D79" s="2"/>
      <c r="E79" s="2"/>
      <c r="G79" s="2"/>
      <c r="H79" s="1"/>
      <c r="AC79" s="78"/>
    </row>
    <row r="80" ht="13.5">
      <c r="B80" s="224"/>
      <c r="AC80" s="78"/>
    </row>
    <row r="81" ht="13.5">
      <c r="B81" s="206" t="s">
        <v>83</v>
      </c>
      <c r="C81" s="207"/>
      <c r="D81" s="207"/>
      <c r="E81" s="208"/>
      <c r="AC81" s="78"/>
    </row>
    <row r="82">
      <c r="B82" s="209" t="s">
        <v>52</v>
      </c>
      <c r="C82" s="210"/>
      <c r="D82" s="210" t="s">
        <v>84</v>
      </c>
      <c r="E82" s="211"/>
      <c r="G82" s="2"/>
      <c r="H82" s="1"/>
      <c r="AC82" s="78"/>
    </row>
    <row r="83">
      <c r="B83" s="212" t="s">
        <v>25</v>
      </c>
      <c r="C83" s="213"/>
      <c r="D83" s="214">
        <v>2193</v>
      </c>
      <c r="E83" s="215"/>
      <c r="G83" s="2"/>
      <c r="H83" s="1"/>
      <c r="AC83" s="78"/>
    </row>
    <row r="84">
      <c r="B84" s="212" t="s">
        <v>26</v>
      </c>
      <c r="C84" s="213"/>
      <c r="D84" s="214">
        <v>3225</v>
      </c>
      <c r="E84" s="215"/>
      <c r="G84" s="2"/>
      <c r="H84" s="1"/>
      <c r="AC84" s="78"/>
    </row>
    <row r="85">
      <c r="B85" s="212" t="s">
        <v>27</v>
      </c>
      <c r="C85" s="213"/>
      <c r="D85" s="214">
        <v>3882</v>
      </c>
      <c r="E85" s="215"/>
      <c r="G85" s="2"/>
      <c r="H85" s="1"/>
      <c r="AC85" s="78"/>
    </row>
    <row r="86">
      <c r="B86" s="212" t="s">
        <v>28</v>
      </c>
      <c r="C86" s="213"/>
      <c r="D86" s="214">
        <v>2970</v>
      </c>
      <c r="E86" s="215"/>
      <c r="G86" s="2"/>
      <c r="H86" s="1"/>
      <c r="AC86" s="78"/>
    </row>
    <row r="87">
      <c r="B87" s="212" t="s">
        <v>29</v>
      </c>
      <c r="C87" s="213"/>
      <c r="D87" s="214">
        <v>2936</v>
      </c>
      <c r="E87" s="215"/>
      <c r="G87" s="2"/>
      <c r="H87" s="1"/>
      <c r="AC87" s="78"/>
    </row>
    <row r="88">
      <c r="B88" s="216" t="s">
        <v>30</v>
      </c>
      <c r="C88" s="217"/>
      <c r="D88" s="214">
        <v>3023</v>
      </c>
      <c r="E88" s="215"/>
      <c r="G88" s="2"/>
      <c r="H88" s="1"/>
      <c r="AC88" s="78"/>
    </row>
    <row r="89">
      <c r="B89" s="216" t="s">
        <v>37</v>
      </c>
      <c r="C89" s="217"/>
      <c r="D89" s="214">
        <v>3021</v>
      </c>
      <c r="E89" s="215"/>
      <c r="G89" s="2"/>
      <c r="H89" s="1"/>
      <c r="AC89" s="78"/>
    </row>
    <row r="90">
      <c r="B90" s="216" t="s">
        <v>38</v>
      </c>
      <c r="C90" s="217"/>
      <c r="D90" s="214"/>
      <c r="E90" s="215"/>
      <c r="G90" s="2"/>
      <c r="H90" s="1"/>
      <c r="AC90" s="78"/>
    </row>
    <row r="91">
      <c r="B91" s="216" t="s">
        <v>39</v>
      </c>
      <c r="C91" s="217"/>
      <c r="D91" s="214"/>
      <c r="E91" s="215"/>
      <c r="G91" s="2"/>
      <c r="H91" s="1"/>
      <c r="AC91" s="78"/>
    </row>
    <row r="92">
      <c r="B92" s="212" t="s">
        <v>40</v>
      </c>
      <c r="C92" s="213"/>
      <c r="D92" s="214"/>
      <c r="E92" s="215"/>
      <c r="G92" s="2"/>
      <c r="H92" s="1"/>
      <c r="AC92" s="78"/>
    </row>
    <row r="93">
      <c r="B93" s="216" t="s">
        <v>41</v>
      </c>
      <c r="C93" s="217"/>
      <c r="D93" s="214"/>
      <c r="E93" s="215"/>
      <c r="G93" s="2"/>
      <c r="H93" s="1"/>
      <c r="AC93" s="78"/>
    </row>
    <row r="94" ht="13.5">
      <c r="B94" s="218" t="s">
        <v>42</v>
      </c>
      <c r="C94" s="219"/>
      <c r="D94" s="220"/>
      <c r="E94" s="221"/>
      <c r="G94" s="2"/>
      <c r="H94" s="1"/>
      <c r="AC94" s="78"/>
    </row>
    <row r="95" ht="13.5">
      <c r="B95" s="218" t="s">
        <v>33</v>
      </c>
      <c r="C95" s="219"/>
      <c r="D95" s="225">
        <f>SUM(D83:E94)</f>
        <v>21250</v>
      </c>
      <c r="E95" s="226"/>
      <c r="AC95" s="78"/>
      <c r="AF95" s="227"/>
      <c r="AG95" s="228"/>
    </row>
    <row r="96" ht="9" customHeight="1">
      <c r="B96" s="229"/>
      <c r="C96" s="230"/>
      <c r="D96" s="231"/>
      <c r="E96" s="231"/>
      <c r="G96" s="2"/>
      <c r="H96" s="1"/>
      <c r="AC96" s="78"/>
      <c r="AF96" s="227"/>
      <c r="AG96" s="228"/>
    </row>
    <row r="97" ht="25.5" customHeight="1">
      <c r="B97" s="232" t="s">
        <v>85</v>
      </c>
      <c r="C97" s="233"/>
      <c r="D97" s="234"/>
      <c r="E97" s="235">
        <f>+D95/4</f>
        <v>5312.5</v>
      </c>
      <c r="F97" s="236"/>
      <c r="G97" s="2"/>
      <c r="H97" s="1"/>
      <c r="AC97" s="78"/>
      <c r="AF97" s="227"/>
      <c r="AG97" s="228"/>
    </row>
    <row r="98" ht="24.75" customHeight="1">
      <c r="B98" s="232" t="s">
        <v>86</v>
      </c>
      <c r="C98" s="233"/>
      <c r="D98" s="234"/>
      <c r="E98" s="237">
        <f>E97/20</f>
        <v>265.625</v>
      </c>
      <c r="F98" s="238"/>
      <c r="G98" s="2"/>
      <c r="H98" s="1"/>
      <c r="AC98" s="78"/>
      <c r="AF98" s="227"/>
      <c r="AG98" s="228"/>
    </row>
    <row r="99" ht="11.25" customHeight="1">
      <c r="B99" s="222"/>
      <c r="C99" s="223"/>
      <c r="D99" s="2"/>
      <c r="E99" s="2"/>
      <c r="G99" s="2"/>
      <c r="H99" s="1"/>
      <c r="AC99" s="78"/>
      <c r="AF99" s="227"/>
      <c r="AG99" s="228"/>
    </row>
    <row r="100">
      <c r="B100" s="239" t="s">
        <v>87</v>
      </c>
      <c r="C100" s="240"/>
      <c r="D100" s="240"/>
      <c r="E100" s="241"/>
      <c r="AC100" s="78"/>
      <c r="AF100" s="227"/>
      <c r="AG100" s="228"/>
    </row>
    <row r="101" ht="13.5">
      <c r="B101" s="242"/>
      <c r="C101" s="243"/>
      <c r="D101" s="243"/>
      <c r="E101" s="244"/>
      <c r="AC101" s="78"/>
      <c r="AF101" s="227"/>
      <c r="AG101" s="228"/>
    </row>
    <row r="102">
      <c r="B102" s="209" t="s">
        <v>52</v>
      </c>
      <c r="C102" s="210"/>
      <c r="D102" s="210" t="s">
        <v>84</v>
      </c>
      <c r="E102" s="211"/>
      <c r="G102" s="2"/>
      <c r="H102" s="1"/>
      <c r="AC102" s="78"/>
      <c r="AF102" s="227"/>
      <c r="AG102" s="228"/>
    </row>
    <row r="103">
      <c r="B103" s="212" t="s">
        <v>25</v>
      </c>
      <c r="C103" s="213"/>
      <c r="D103" s="245">
        <v>0.90149999999999997</v>
      </c>
      <c r="E103" s="246"/>
      <c r="G103" s="2"/>
      <c r="H103" s="1"/>
      <c r="AC103" s="78"/>
      <c r="AF103" s="228"/>
      <c r="AG103" s="228"/>
    </row>
    <row r="104">
      <c r="B104" s="212" t="s">
        <v>26</v>
      </c>
      <c r="C104" s="213"/>
      <c r="D104" s="245">
        <v>0.93669999999999998</v>
      </c>
      <c r="E104" s="246"/>
      <c r="G104" s="2"/>
      <c r="H104" s="1"/>
      <c r="AC104" s="78"/>
    </row>
    <row r="105">
      <c r="B105" s="212" t="s">
        <v>27</v>
      </c>
      <c r="C105" s="213"/>
      <c r="D105" s="245">
        <v>0.96260000000000001</v>
      </c>
      <c r="E105" s="246"/>
      <c r="G105" s="2"/>
      <c r="H105" s="1"/>
      <c r="AC105" s="78"/>
      <c r="AF105" s="247"/>
    </row>
    <row r="106">
      <c r="B106" s="212" t="s">
        <v>28</v>
      </c>
      <c r="C106" s="213"/>
      <c r="D106" s="245">
        <v>0.95069999999999999</v>
      </c>
      <c r="E106" s="246"/>
      <c r="G106" s="2"/>
      <c r="H106" s="1"/>
      <c r="AC106" s="78"/>
    </row>
    <row r="107">
      <c r="B107" s="212" t="s">
        <v>29</v>
      </c>
      <c r="C107" s="213"/>
      <c r="D107" s="245">
        <v>0.95469999999999999</v>
      </c>
      <c r="E107" s="246"/>
      <c r="G107" s="2"/>
      <c r="H107" s="1"/>
      <c r="AC107" s="78"/>
    </row>
    <row r="108">
      <c r="B108" s="216" t="s">
        <v>30</v>
      </c>
      <c r="C108" s="217"/>
      <c r="D108" s="245">
        <v>0.96089999999999998</v>
      </c>
      <c r="E108" s="246"/>
      <c r="G108" s="2"/>
      <c r="H108" s="1"/>
      <c r="AC108" s="78"/>
    </row>
    <row r="109">
      <c r="B109" s="216" t="s">
        <v>37</v>
      </c>
      <c r="C109" s="217"/>
      <c r="D109" s="245">
        <v>0.97299999999999998</v>
      </c>
      <c r="E109" s="246"/>
      <c r="G109" s="2"/>
      <c r="H109" s="1"/>
      <c r="AC109" s="78"/>
    </row>
    <row r="110">
      <c r="B110" s="216" t="s">
        <v>38</v>
      </c>
      <c r="C110" s="217"/>
      <c r="D110" s="245"/>
      <c r="E110" s="246"/>
      <c r="G110" s="2"/>
      <c r="H110" s="1"/>
      <c r="AC110" s="78"/>
    </row>
    <row r="111">
      <c r="B111" s="216" t="s">
        <v>39</v>
      </c>
      <c r="C111" s="217"/>
      <c r="D111" s="248"/>
      <c r="E111" s="246"/>
      <c r="G111" s="2"/>
      <c r="H111" s="1"/>
      <c r="AC111" s="78"/>
    </row>
    <row r="112">
      <c r="B112" s="212" t="s">
        <v>40</v>
      </c>
      <c r="C112" s="213"/>
      <c r="D112" s="248"/>
      <c r="E112" s="246"/>
      <c r="G112" s="2"/>
      <c r="H112" s="1"/>
      <c r="AC112" s="78"/>
    </row>
    <row r="113">
      <c r="B113" s="216" t="s">
        <v>41</v>
      </c>
      <c r="C113" s="217"/>
      <c r="D113" s="248"/>
      <c r="E113" s="246"/>
      <c r="G113" s="2"/>
      <c r="H113" s="1"/>
      <c r="AC113" s="78"/>
    </row>
    <row r="114" ht="13.5">
      <c r="B114" s="218" t="s">
        <v>42</v>
      </c>
      <c r="C114" s="219"/>
      <c r="D114" s="248"/>
      <c r="E114" s="246"/>
      <c r="G114" s="2"/>
      <c r="H114" s="1"/>
      <c r="AC114" s="78"/>
    </row>
    <row r="115" ht="13.5">
      <c r="B115" s="249"/>
      <c r="C115" s="250"/>
      <c r="D115" s="250"/>
      <c r="E115" s="250"/>
      <c r="F115" s="250"/>
      <c r="G115" s="250"/>
      <c r="H115" s="251"/>
      <c r="I115" s="250"/>
      <c r="J115" s="250"/>
      <c r="K115" s="250"/>
      <c r="L115" s="250"/>
      <c r="M115" s="250"/>
      <c r="N115" s="250"/>
      <c r="O115" s="250"/>
      <c r="P115" s="250"/>
      <c r="Q115" s="250"/>
      <c r="R115" s="250"/>
      <c r="S115" s="250"/>
      <c r="T115" s="250"/>
      <c r="U115" s="250"/>
      <c r="V115" s="250"/>
      <c r="W115" s="250"/>
      <c r="X115" s="250"/>
      <c r="Y115" s="250"/>
      <c r="Z115" s="250"/>
      <c r="AA115" s="250"/>
      <c r="AB115" s="250"/>
      <c r="AC115" s="252"/>
    </row>
    <row r="116">
      <c r="B116" s="223"/>
      <c r="C116" s="223"/>
      <c r="D116" s="228"/>
      <c r="E116" s="228"/>
      <c r="G116" s="2"/>
      <c r="H116" s="1"/>
    </row>
    <row r="117" ht="13.5"/>
    <row r="118" ht="13.5">
      <c r="B118" s="203"/>
      <c r="C118" s="69"/>
      <c r="D118" s="69"/>
      <c r="E118" s="69"/>
      <c r="F118" s="69"/>
      <c r="G118" s="69"/>
      <c r="H118" s="205"/>
      <c r="I118" s="69"/>
      <c r="J118" s="69"/>
      <c r="K118" s="69"/>
      <c r="L118" s="69"/>
      <c r="M118" s="69"/>
      <c r="N118" s="69"/>
      <c r="O118" s="69"/>
      <c r="P118" s="69"/>
      <c r="Q118" s="69"/>
      <c r="R118" s="69"/>
      <c r="S118" s="69"/>
      <c r="T118" s="69"/>
      <c r="U118" s="69"/>
      <c r="V118" s="69"/>
      <c r="W118" s="69"/>
      <c r="X118" s="69"/>
      <c r="Y118" s="69"/>
      <c r="Z118" s="69"/>
      <c r="AA118" s="69"/>
      <c r="AB118" s="69"/>
      <c r="AC118" s="70"/>
    </row>
    <row r="119" ht="13.5">
      <c r="B119" s="206" t="s">
        <v>88</v>
      </c>
      <c r="C119" s="207"/>
      <c r="D119" s="207"/>
      <c r="E119" s="208"/>
      <c r="AC119" s="78"/>
    </row>
    <row r="120">
      <c r="B120" s="209" t="s">
        <v>52</v>
      </c>
      <c r="C120" s="210"/>
      <c r="D120" s="210" t="s">
        <v>84</v>
      </c>
      <c r="E120" s="211"/>
      <c r="G120" s="2"/>
      <c r="H120" s="1"/>
      <c r="AC120" s="78"/>
    </row>
    <row r="121">
      <c r="B121" s="212" t="s">
        <v>25</v>
      </c>
      <c r="C121" s="213"/>
      <c r="D121" s="214">
        <v>216</v>
      </c>
      <c r="E121" s="215"/>
      <c r="G121" s="2"/>
      <c r="H121" s="1"/>
      <c r="AC121" s="78"/>
    </row>
    <row r="122">
      <c r="B122" s="212" t="s">
        <v>26</v>
      </c>
      <c r="C122" s="213"/>
      <c r="D122" s="214">
        <v>204</v>
      </c>
      <c r="E122" s="215"/>
      <c r="G122" s="2"/>
      <c r="H122" s="1"/>
      <c r="AC122" s="78"/>
    </row>
    <row r="123">
      <c r="B123" s="212" t="s">
        <v>27</v>
      </c>
      <c r="C123" s="213"/>
      <c r="D123" s="214">
        <v>147</v>
      </c>
      <c r="E123" s="215"/>
      <c r="G123" s="2"/>
      <c r="H123" s="1"/>
      <c r="AC123" s="78"/>
    </row>
    <row r="124">
      <c r="B124" s="212" t="s">
        <v>28</v>
      </c>
      <c r="C124" s="213"/>
      <c r="D124" s="253">
        <v>146</v>
      </c>
      <c r="E124" s="215"/>
      <c r="G124" s="2"/>
      <c r="H124" s="1"/>
      <c r="AC124" s="78"/>
    </row>
    <row r="125">
      <c r="B125" s="212" t="s">
        <v>29</v>
      </c>
      <c r="C125" s="213"/>
      <c r="D125" s="214">
        <v>134</v>
      </c>
      <c r="E125" s="215"/>
      <c r="G125" s="2"/>
      <c r="H125" s="1"/>
      <c r="AC125" s="78"/>
    </row>
    <row r="126">
      <c r="B126" s="216" t="s">
        <v>30</v>
      </c>
      <c r="C126" s="217"/>
      <c r="D126" s="214">
        <v>115</v>
      </c>
      <c r="E126" s="215"/>
      <c r="G126" s="2"/>
      <c r="H126" s="1"/>
      <c r="AC126" s="78"/>
    </row>
    <row r="127">
      <c r="B127" s="216" t="s">
        <v>37</v>
      </c>
      <c r="C127" s="217"/>
      <c r="D127" s="214">
        <v>82</v>
      </c>
      <c r="E127" s="215"/>
      <c r="G127" s="2"/>
      <c r="H127" s="1"/>
      <c r="AC127" s="78"/>
    </row>
    <row r="128">
      <c r="B128" s="216" t="s">
        <v>38</v>
      </c>
      <c r="C128" s="217"/>
      <c r="D128" s="214"/>
      <c r="E128" s="215"/>
      <c r="G128" s="2"/>
      <c r="H128" s="1"/>
      <c r="AC128" s="78"/>
    </row>
    <row r="129">
      <c r="B129" s="216" t="s">
        <v>39</v>
      </c>
      <c r="C129" s="217"/>
      <c r="D129" s="214"/>
      <c r="E129" s="215"/>
      <c r="G129" s="2"/>
      <c r="H129" s="1"/>
      <c r="AC129" s="78"/>
    </row>
    <row r="130">
      <c r="B130" s="212" t="s">
        <v>40</v>
      </c>
      <c r="C130" s="213"/>
      <c r="D130" s="214"/>
      <c r="E130" s="215"/>
      <c r="G130" s="2"/>
      <c r="H130" s="1"/>
      <c r="AC130" s="78"/>
    </row>
    <row r="131">
      <c r="B131" s="216" t="s">
        <v>41</v>
      </c>
      <c r="C131" s="217"/>
      <c r="D131" s="214"/>
      <c r="E131" s="215"/>
      <c r="G131" s="2"/>
      <c r="H131" s="1"/>
      <c r="AC131" s="78"/>
    </row>
    <row r="132" ht="13.5">
      <c r="B132" s="218" t="s">
        <v>42</v>
      </c>
      <c r="C132" s="219"/>
      <c r="D132" s="220"/>
      <c r="E132" s="221"/>
      <c r="G132" s="2"/>
      <c r="H132" s="1"/>
      <c r="AC132" s="78"/>
    </row>
    <row r="133" ht="13.5">
      <c r="B133" s="218" t="s">
        <v>33</v>
      </c>
      <c r="C133" s="219"/>
      <c r="D133" s="220">
        <f>SUM(D121:E132)</f>
        <v>1044</v>
      </c>
      <c r="E133" s="221"/>
      <c r="G133" s="2"/>
      <c r="H133" s="1"/>
      <c r="AC133" s="78"/>
    </row>
    <row r="134">
      <c r="B134" s="222"/>
      <c r="C134" s="223"/>
      <c r="D134" s="2"/>
      <c r="E134" s="2"/>
      <c r="G134" s="2"/>
      <c r="H134" s="1"/>
      <c r="AC134" s="78"/>
    </row>
    <row r="135" ht="13.5">
      <c r="B135" s="224"/>
      <c r="AC135" s="78"/>
    </row>
    <row r="136" ht="13.5">
      <c r="B136" s="206" t="s">
        <v>89</v>
      </c>
      <c r="C136" s="207"/>
      <c r="D136" s="207"/>
      <c r="E136" s="207"/>
      <c r="F136" s="207"/>
      <c r="G136" s="208"/>
      <c r="AC136" s="78"/>
    </row>
    <row r="137">
      <c r="B137" s="254" t="s">
        <v>52</v>
      </c>
      <c r="C137" s="255"/>
      <c r="D137" s="256" t="s">
        <v>84</v>
      </c>
      <c r="E137" s="255"/>
      <c r="F137" s="256" t="s">
        <v>90</v>
      </c>
      <c r="G137" s="257"/>
      <c r="H137" s="1"/>
      <c r="AC137" s="78"/>
    </row>
    <row r="138">
      <c r="B138" s="258" t="s">
        <v>25</v>
      </c>
      <c r="C138" s="259"/>
      <c r="D138" s="260">
        <v>1870</v>
      </c>
      <c r="E138" s="261"/>
      <c r="F138" s="262">
        <f t="shared" ref="F138:F150" si="9">(D138*100%)/D83</f>
        <v>0.8527131782945736</v>
      </c>
      <c r="G138" s="263"/>
      <c r="H138" s="1"/>
      <c r="AC138" s="78"/>
    </row>
    <row r="139">
      <c r="B139" s="258" t="s">
        <v>26</v>
      </c>
      <c r="C139" s="259"/>
      <c r="D139" s="260">
        <v>2747</v>
      </c>
      <c r="E139" s="261"/>
      <c r="F139" s="262">
        <f t="shared" si="9"/>
        <v>0.85178294573643409</v>
      </c>
      <c r="G139" s="263"/>
      <c r="H139" s="1"/>
      <c r="AC139" s="78"/>
      <c r="AE139" s="247"/>
    </row>
    <row r="140">
      <c r="B140" s="258" t="s">
        <v>27</v>
      </c>
      <c r="C140" s="259"/>
      <c r="D140" s="260">
        <v>3336</v>
      </c>
      <c r="E140" s="261"/>
      <c r="F140" s="262">
        <f t="shared" si="9"/>
        <v>0.85935085007727974</v>
      </c>
      <c r="G140" s="263"/>
      <c r="H140" s="1"/>
      <c r="AC140" s="78"/>
    </row>
    <row r="141">
      <c r="B141" s="258" t="s">
        <v>28</v>
      </c>
      <c r="C141" s="259"/>
      <c r="D141" s="260">
        <v>2607</v>
      </c>
      <c r="E141" s="261"/>
      <c r="F141" s="262">
        <f t="shared" si="9"/>
        <v>0.87777777777777777</v>
      </c>
      <c r="G141" s="263"/>
      <c r="H141" s="1"/>
      <c r="AC141" s="78"/>
    </row>
    <row r="142">
      <c r="B142" s="258" t="s">
        <v>29</v>
      </c>
      <c r="C142" s="259"/>
      <c r="D142" s="260">
        <v>2545</v>
      </c>
      <c r="E142" s="261"/>
      <c r="F142" s="262">
        <f t="shared" si="9"/>
        <v>0.86682561307901906</v>
      </c>
      <c r="G142" s="263"/>
      <c r="H142" s="1"/>
      <c r="AC142" s="78"/>
    </row>
    <row r="143" ht="12.75" customHeight="1">
      <c r="B143" s="264" t="s">
        <v>30</v>
      </c>
      <c r="C143" s="265"/>
      <c r="D143" s="260">
        <v>2688</v>
      </c>
      <c r="E143" s="261"/>
      <c r="F143" s="262">
        <f t="shared" si="9"/>
        <v>0.88918293086338074</v>
      </c>
      <c r="G143" s="263"/>
      <c r="H143" s="1"/>
      <c r="AC143" s="78"/>
    </row>
    <row r="144" ht="12.75" customHeight="1">
      <c r="B144" s="264" t="s">
        <v>37</v>
      </c>
      <c r="C144" s="265"/>
      <c r="D144" s="260">
        <v>2648</v>
      </c>
      <c r="E144" s="261"/>
      <c r="F144" s="262">
        <f t="shared" si="9"/>
        <v>0.87653095001655079</v>
      </c>
      <c r="G144" s="263"/>
      <c r="H144" s="1"/>
      <c r="AC144" s="78"/>
    </row>
    <row r="145" ht="12.75" customHeight="1">
      <c r="B145" s="264" t="s">
        <v>38</v>
      </c>
      <c r="C145" s="265"/>
      <c r="D145" s="260"/>
      <c r="E145" s="261"/>
      <c r="F145" s="262"/>
      <c r="G145" s="263"/>
      <c r="H145" s="1"/>
      <c r="AC145" s="78"/>
    </row>
    <row r="146" ht="12.75" customHeight="1">
      <c r="B146" s="264" t="s">
        <v>39</v>
      </c>
      <c r="C146" s="265"/>
      <c r="D146" s="260"/>
      <c r="E146" s="261"/>
      <c r="F146" s="262"/>
      <c r="G146" s="263"/>
      <c r="H146" s="1"/>
      <c r="AC146" s="78"/>
    </row>
    <row r="147">
      <c r="B147" s="258" t="s">
        <v>40</v>
      </c>
      <c r="C147" s="259"/>
      <c r="D147" s="260"/>
      <c r="E147" s="261"/>
      <c r="F147" s="262"/>
      <c r="G147" s="263"/>
      <c r="H147" s="1"/>
      <c r="AC147" s="78"/>
    </row>
    <row r="148" ht="12.75" customHeight="1">
      <c r="B148" s="264" t="s">
        <v>41</v>
      </c>
      <c r="C148" s="265"/>
      <c r="D148" s="260"/>
      <c r="E148" s="261"/>
      <c r="F148" s="262"/>
      <c r="G148" s="263"/>
      <c r="H148" s="1"/>
      <c r="AC148" s="78"/>
    </row>
    <row r="149" ht="13.5" customHeight="1">
      <c r="B149" s="266" t="s">
        <v>42</v>
      </c>
      <c r="C149" s="267"/>
      <c r="D149" s="268"/>
      <c r="E149" s="269"/>
      <c r="F149" s="270"/>
      <c r="G149" s="271"/>
      <c r="H149" s="1"/>
      <c r="AC149" s="78"/>
    </row>
    <row r="150" ht="13.5" customHeight="1">
      <c r="B150" s="272" t="s">
        <v>33</v>
      </c>
      <c r="C150" s="273"/>
      <c r="D150" s="274">
        <f>SUM(D138:E149)</f>
        <v>18441</v>
      </c>
      <c r="E150" s="275"/>
      <c r="F150" s="276">
        <f t="shared" si="9"/>
        <v>0.86781176470588239</v>
      </c>
      <c r="G150" s="277"/>
      <c r="H150" s="1"/>
      <c r="AC150" s="78"/>
      <c r="AF150" s="2"/>
      <c r="AG150" s="2"/>
      <c r="AH150" s="2"/>
    </row>
    <row r="151">
      <c r="B151" s="224"/>
      <c r="AC151" s="78"/>
      <c r="AE151" s="6"/>
      <c r="AF151" s="6"/>
      <c r="AG151" s="6"/>
      <c r="AH151" s="6"/>
    </row>
    <row r="152" ht="13.5">
      <c r="B152" s="224"/>
      <c r="AC152" s="78"/>
      <c r="AF152" s="2"/>
      <c r="AG152" s="2"/>
      <c r="AH152" s="2"/>
    </row>
    <row r="153">
      <c r="B153" s="239" t="s">
        <v>91</v>
      </c>
      <c r="C153" s="240"/>
      <c r="D153" s="240"/>
      <c r="E153" s="240"/>
      <c r="F153" s="240"/>
      <c r="G153" s="241"/>
      <c r="AC153" s="78"/>
      <c r="AF153" s="2"/>
      <c r="AG153" s="2"/>
      <c r="AH153" s="2"/>
    </row>
    <row r="154" ht="13.5">
      <c r="B154" s="242"/>
      <c r="C154" s="243"/>
      <c r="D154" s="243"/>
      <c r="E154" s="243"/>
      <c r="F154" s="243"/>
      <c r="G154" s="244"/>
      <c r="AC154" s="78"/>
      <c r="AF154" s="2"/>
      <c r="AG154" s="2"/>
      <c r="AH154" s="2"/>
    </row>
    <row r="155">
      <c r="B155" s="209" t="s">
        <v>52</v>
      </c>
      <c r="C155" s="210"/>
      <c r="D155" s="210" t="s">
        <v>84</v>
      </c>
      <c r="E155" s="210"/>
      <c r="F155" s="210" t="s">
        <v>90</v>
      </c>
      <c r="G155" s="211"/>
      <c r="AC155" s="78"/>
      <c r="AF155" s="2"/>
      <c r="AG155" s="2"/>
      <c r="AH155" s="2"/>
    </row>
    <row r="156">
      <c r="B156" s="212" t="s">
        <v>25</v>
      </c>
      <c r="C156" s="213"/>
      <c r="D156" s="214">
        <v>1889</v>
      </c>
      <c r="E156" s="214"/>
      <c r="F156" s="278">
        <f t="shared" ref="F156:F168" si="10">(D156*100%)/D83</f>
        <v>0.86137710898312814</v>
      </c>
      <c r="G156" s="279"/>
      <c r="AC156" s="78"/>
      <c r="AF156" s="2"/>
      <c r="AG156" s="2"/>
      <c r="AH156" s="2"/>
    </row>
    <row r="157">
      <c r="B157" s="212" t="s">
        <v>26</v>
      </c>
      <c r="C157" s="213"/>
      <c r="D157" s="214">
        <v>2788</v>
      </c>
      <c r="E157" s="214"/>
      <c r="F157" s="278">
        <f t="shared" si="10"/>
        <v>0.86449612403100773</v>
      </c>
      <c r="G157" s="279"/>
      <c r="AC157" s="78"/>
      <c r="AE157" s="6"/>
      <c r="AF157" s="6"/>
      <c r="AG157" s="6"/>
      <c r="AH157" s="6"/>
    </row>
    <row r="158">
      <c r="B158" s="212" t="s">
        <v>27</v>
      </c>
      <c r="C158" s="213"/>
      <c r="D158" s="214">
        <v>3332</v>
      </c>
      <c r="E158" s="214"/>
      <c r="F158" s="278">
        <f t="shared" si="10"/>
        <v>0.85832045337454921</v>
      </c>
      <c r="G158" s="279"/>
      <c r="AC158" s="78"/>
    </row>
    <row r="159">
      <c r="B159" s="212" t="s">
        <v>28</v>
      </c>
      <c r="C159" s="213"/>
      <c r="D159" s="214">
        <v>2534</v>
      </c>
      <c r="E159" s="214"/>
      <c r="F159" s="278">
        <f t="shared" si="10"/>
        <v>0.85319865319865318</v>
      </c>
      <c r="G159" s="279"/>
      <c r="AC159" s="78"/>
    </row>
    <row r="160">
      <c r="B160" s="212" t="s">
        <v>29</v>
      </c>
      <c r="C160" s="213"/>
      <c r="D160" s="214">
        <v>2366</v>
      </c>
      <c r="E160" s="214"/>
      <c r="F160" s="278">
        <f t="shared" si="10"/>
        <v>0.80585831062670299</v>
      </c>
      <c r="G160" s="279"/>
      <c r="AC160" s="78"/>
    </row>
    <row r="161">
      <c r="B161" s="216" t="s">
        <v>30</v>
      </c>
      <c r="C161" s="217"/>
      <c r="D161" s="214">
        <v>2349</v>
      </c>
      <c r="E161" s="214"/>
      <c r="F161" s="278">
        <f t="shared" si="10"/>
        <v>0.77704267284154815</v>
      </c>
      <c r="G161" s="279"/>
      <c r="AC161" s="78"/>
    </row>
    <row r="162">
      <c r="B162" s="216" t="s">
        <v>37</v>
      </c>
      <c r="C162" s="217"/>
      <c r="D162" s="214">
        <v>2394</v>
      </c>
      <c r="E162" s="214"/>
      <c r="F162" s="278">
        <f t="shared" si="10"/>
        <v>0.79245283018867929</v>
      </c>
      <c r="G162" s="279"/>
      <c r="AC162" s="78"/>
    </row>
    <row r="163">
      <c r="B163" s="216" t="s">
        <v>38</v>
      </c>
      <c r="C163" s="217"/>
      <c r="D163" s="214"/>
      <c r="E163" s="214"/>
      <c r="F163" s="278"/>
      <c r="G163" s="279"/>
      <c r="AC163" s="78"/>
    </row>
    <row r="164">
      <c r="B164" s="216" t="s">
        <v>39</v>
      </c>
      <c r="C164" s="217"/>
      <c r="D164" s="214"/>
      <c r="E164" s="214"/>
      <c r="F164" s="278"/>
      <c r="G164" s="279"/>
      <c r="AC164" s="78"/>
    </row>
    <row r="165">
      <c r="B165" s="212" t="s">
        <v>40</v>
      </c>
      <c r="C165" s="213"/>
      <c r="D165" s="214"/>
      <c r="E165" s="214"/>
      <c r="F165" s="278"/>
      <c r="G165" s="279"/>
      <c r="AC165" s="78"/>
    </row>
    <row r="166">
      <c r="B166" s="216" t="s">
        <v>41</v>
      </c>
      <c r="C166" s="217"/>
      <c r="D166" s="214"/>
      <c r="E166" s="214"/>
      <c r="F166" s="278"/>
      <c r="G166" s="279"/>
      <c r="AC166" s="78"/>
    </row>
    <row r="167" ht="13.5">
      <c r="B167" s="280" t="s">
        <v>42</v>
      </c>
      <c r="C167" s="281"/>
      <c r="D167" s="282"/>
      <c r="E167" s="282"/>
      <c r="F167" s="283"/>
      <c r="G167" s="284"/>
      <c r="AC167" s="78"/>
    </row>
    <row r="168" ht="13.5">
      <c r="B168" s="285" t="s">
        <v>33</v>
      </c>
      <c r="C168" s="286"/>
      <c r="D168" s="287">
        <f>SUM(D156:E167)</f>
        <v>17652</v>
      </c>
      <c r="E168" s="287"/>
      <c r="F168" s="288">
        <f t="shared" si="10"/>
        <v>0.83068235294117643</v>
      </c>
      <c r="G168" s="289"/>
      <c r="H168" s="251"/>
      <c r="I168" s="250"/>
      <c r="J168" s="250"/>
      <c r="K168" s="250"/>
      <c r="L168" s="250"/>
      <c r="M168" s="250"/>
      <c r="N168" s="250"/>
      <c r="O168" s="250"/>
      <c r="P168" s="250"/>
      <c r="Q168" s="250"/>
      <c r="R168" s="250"/>
      <c r="S168" s="250"/>
      <c r="T168" s="250"/>
      <c r="U168" s="250"/>
      <c r="V168" s="250"/>
      <c r="W168" s="250"/>
      <c r="X168" s="250"/>
      <c r="Y168" s="250"/>
      <c r="Z168" s="250"/>
      <c r="AA168" s="250"/>
      <c r="AB168" s="250"/>
      <c r="AC168" s="252"/>
    </row>
    <row r="170" ht="15.75" customHeight="1"/>
    <row r="171">
      <c r="B171" s="239" t="s">
        <v>92</v>
      </c>
      <c r="C171" s="240"/>
      <c r="D171" s="240"/>
      <c r="E171" s="240"/>
      <c r="F171" s="240"/>
      <c r="G171" s="240"/>
      <c r="H171" s="240"/>
      <c r="I171" s="240"/>
      <c r="J171" s="240"/>
      <c r="K171" s="240"/>
      <c r="L171" s="240"/>
      <c r="M171" s="240"/>
      <c r="N171" s="240"/>
      <c r="O171" s="240"/>
      <c r="P171" s="240"/>
      <c r="Q171" s="240"/>
      <c r="R171" s="240"/>
      <c r="S171" s="240"/>
      <c r="T171" s="240"/>
      <c r="U171" s="240"/>
      <c r="V171" s="240"/>
      <c r="W171" s="240"/>
      <c r="X171" s="240"/>
      <c r="Y171" s="240"/>
      <c r="Z171" s="240"/>
      <c r="AA171" s="240"/>
      <c r="AB171" s="240"/>
      <c r="AC171" s="240"/>
    </row>
    <row r="172" ht="14.25">
      <c r="B172" s="290"/>
      <c r="C172" s="291"/>
      <c r="D172" s="291"/>
      <c r="E172" s="291"/>
      <c r="F172" s="291"/>
      <c r="G172" s="291"/>
      <c r="H172" s="291"/>
      <c r="I172" s="291"/>
      <c r="J172" s="291"/>
      <c r="K172" s="291"/>
      <c r="L172" s="291"/>
      <c r="M172" s="291"/>
      <c r="N172" s="291"/>
      <c r="O172" s="291"/>
      <c r="P172" s="291"/>
      <c r="Q172" s="291"/>
      <c r="R172" s="291"/>
      <c r="S172" s="291"/>
      <c r="T172" s="291"/>
      <c r="U172" s="291"/>
      <c r="V172" s="291"/>
      <c r="W172" s="291"/>
      <c r="X172" s="291"/>
      <c r="Y172" s="291"/>
      <c r="Z172" s="291"/>
      <c r="AA172" s="291"/>
      <c r="AB172" s="291"/>
      <c r="AC172" s="291"/>
      <c r="AE172" s="292"/>
    </row>
    <row r="173" ht="14.25">
      <c r="B173" s="293" t="s">
        <v>93</v>
      </c>
      <c r="C173" s="293"/>
      <c r="D173" s="293"/>
      <c r="E173" s="293"/>
      <c r="F173" s="294" t="s">
        <v>25</v>
      </c>
      <c r="G173" s="294"/>
      <c r="H173" s="294" t="s">
        <v>26</v>
      </c>
      <c r="I173" s="294"/>
      <c r="J173" s="294" t="s">
        <v>27</v>
      </c>
      <c r="K173" s="294"/>
      <c r="L173" s="294" t="s">
        <v>28</v>
      </c>
      <c r="M173" s="294"/>
      <c r="N173" s="294" t="s">
        <v>29</v>
      </c>
      <c r="O173" s="294"/>
      <c r="P173" s="294" t="s">
        <v>30</v>
      </c>
      <c r="Q173" s="294"/>
      <c r="R173" s="294" t="s">
        <v>37</v>
      </c>
      <c r="S173" s="294"/>
      <c r="T173" s="294" t="s">
        <v>38</v>
      </c>
      <c r="U173" s="294"/>
      <c r="V173" s="294" t="s">
        <v>94</v>
      </c>
      <c r="W173" s="294"/>
      <c r="X173" s="294" t="s">
        <v>40</v>
      </c>
      <c r="Y173" s="294"/>
      <c r="Z173" s="294" t="s">
        <v>95</v>
      </c>
      <c r="AA173" s="294"/>
      <c r="AB173" s="294" t="s">
        <v>96</v>
      </c>
      <c r="AC173" s="295"/>
      <c r="AE173" s="296"/>
    </row>
    <row r="174" ht="14.25">
      <c r="B174" s="297" t="s">
        <v>97</v>
      </c>
      <c r="C174" s="298"/>
      <c r="D174" s="298"/>
      <c r="E174" s="298"/>
      <c r="F174" s="299">
        <v>1</v>
      </c>
      <c r="G174" s="299"/>
      <c r="H174" s="299">
        <v>3</v>
      </c>
      <c r="I174" s="299"/>
      <c r="J174" s="299">
        <v>3</v>
      </c>
      <c r="K174" s="299"/>
      <c r="L174" s="299">
        <v>13</v>
      </c>
      <c r="M174" s="299"/>
      <c r="N174" s="299">
        <v>3</v>
      </c>
      <c r="O174" s="299"/>
      <c r="P174" s="299">
        <v>7</v>
      </c>
      <c r="Q174" s="299"/>
      <c r="R174" s="299">
        <v>3</v>
      </c>
      <c r="S174" s="299"/>
      <c r="T174" s="299"/>
      <c r="U174" s="299"/>
      <c r="V174" s="299"/>
      <c r="W174" s="299"/>
      <c r="X174" s="300"/>
      <c r="Y174" s="300"/>
      <c r="Z174" s="300"/>
      <c r="AA174" s="300"/>
      <c r="AB174" s="300"/>
      <c r="AC174" s="301"/>
      <c r="AE174" s="296"/>
    </row>
    <row r="175" ht="14.25">
      <c r="B175" s="302" t="s">
        <v>98</v>
      </c>
      <c r="C175" s="303"/>
      <c r="D175" s="303"/>
      <c r="E175" s="303"/>
      <c r="F175" s="304">
        <v>0</v>
      </c>
      <c r="G175" s="304"/>
      <c r="H175" s="304">
        <v>0</v>
      </c>
      <c r="I175" s="304"/>
      <c r="J175" s="304">
        <v>2</v>
      </c>
      <c r="K175" s="304"/>
      <c r="L175" s="304">
        <v>0</v>
      </c>
      <c r="M175" s="304"/>
      <c r="N175" s="304">
        <v>0</v>
      </c>
      <c r="O175" s="304"/>
      <c r="P175" s="304">
        <v>0</v>
      </c>
      <c r="Q175" s="304"/>
      <c r="R175" s="304">
        <v>0</v>
      </c>
      <c r="S175" s="304"/>
      <c r="T175" s="304"/>
      <c r="U175" s="304"/>
      <c r="V175" s="304"/>
      <c r="W175" s="304"/>
      <c r="X175" s="214"/>
      <c r="Y175" s="214"/>
      <c r="Z175" s="214"/>
      <c r="AA175" s="214"/>
      <c r="AB175" s="300"/>
      <c r="AC175" s="301"/>
      <c r="AE175" s="296"/>
    </row>
    <row r="176" ht="14.25">
      <c r="B176" s="302" t="s">
        <v>99</v>
      </c>
      <c r="C176" s="303"/>
      <c r="D176" s="303"/>
      <c r="E176" s="303"/>
      <c r="F176" s="304">
        <v>0</v>
      </c>
      <c r="G176" s="304"/>
      <c r="H176" s="304">
        <v>0</v>
      </c>
      <c r="I176" s="304"/>
      <c r="J176" s="304">
        <v>0</v>
      </c>
      <c r="K176" s="304"/>
      <c r="L176" s="304">
        <v>0</v>
      </c>
      <c r="M176" s="304"/>
      <c r="N176" s="304">
        <v>0</v>
      </c>
      <c r="O176" s="304"/>
      <c r="P176" s="304">
        <v>0</v>
      </c>
      <c r="Q176" s="304"/>
      <c r="R176" s="304">
        <v>0</v>
      </c>
      <c r="S176" s="304"/>
      <c r="T176" s="304"/>
      <c r="U176" s="304"/>
      <c r="V176" s="304"/>
      <c r="W176" s="304"/>
      <c r="X176" s="214"/>
      <c r="Y176" s="214"/>
      <c r="Z176" s="214"/>
      <c r="AA176" s="214"/>
      <c r="AB176" s="300"/>
      <c r="AC176" s="301"/>
      <c r="AE176" s="296"/>
    </row>
    <row r="177" ht="14.25">
      <c r="B177" s="302" t="s">
        <v>100</v>
      </c>
      <c r="C177" s="303"/>
      <c r="D177" s="303"/>
      <c r="E177" s="303"/>
      <c r="F177" s="304">
        <v>523</v>
      </c>
      <c r="G177" s="304"/>
      <c r="H177" s="304">
        <v>579</v>
      </c>
      <c r="I177" s="304"/>
      <c r="J177" s="304">
        <v>800</v>
      </c>
      <c r="K177" s="304"/>
      <c r="L177" s="304">
        <v>559</v>
      </c>
      <c r="M177" s="304"/>
      <c r="N177" s="304">
        <v>647</v>
      </c>
      <c r="O177" s="304"/>
      <c r="P177" s="304">
        <v>643</v>
      </c>
      <c r="Q177" s="304"/>
      <c r="R177" s="304">
        <v>638</v>
      </c>
      <c r="S177" s="304"/>
      <c r="T177" s="304"/>
      <c r="U177" s="304"/>
      <c r="V177" s="304"/>
      <c r="W177" s="304"/>
      <c r="X177" s="214"/>
      <c r="Y177" s="214"/>
      <c r="Z177" s="214"/>
      <c r="AA177" s="214"/>
      <c r="AB177" s="300"/>
      <c r="AC177" s="301"/>
      <c r="AE177" s="296"/>
    </row>
    <row r="178" ht="14.25">
      <c r="B178" s="302" t="s">
        <v>101</v>
      </c>
      <c r="C178" s="303"/>
      <c r="D178" s="303"/>
      <c r="E178" s="303"/>
      <c r="F178" s="304">
        <v>6</v>
      </c>
      <c r="G178" s="304"/>
      <c r="H178" s="304">
        <v>5</v>
      </c>
      <c r="I178" s="304"/>
      <c r="J178" s="304">
        <v>9</v>
      </c>
      <c r="K178" s="304"/>
      <c r="L178" s="304">
        <v>13</v>
      </c>
      <c r="M178" s="304"/>
      <c r="N178" s="304">
        <v>7</v>
      </c>
      <c r="O178" s="304"/>
      <c r="P178" s="304">
        <v>8</v>
      </c>
      <c r="Q178" s="304"/>
      <c r="R178" s="304">
        <v>4</v>
      </c>
      <c r="S178" s="304"/>
      <c r="T178" s="304"/>
      <c r="U178" s="304"/>
      <c r="V178" s="304"/>
      <c r="W178" s="304"/>
      <c r="X178" s="304"/>
      <c r="Y178" s="304"/>
      <c r="Z178" s="304"/>
      <c r="AA178" s="304"/>
      <c r="AB178" s="300"/>
      <c r="AC178" s="301"/>
      <c r="AE178" s="296"/>
    </row>
    <row r="179" ht="14.25">
      <c r="B179" s="302" t="s">
        <v>102</v>
      </c>
      <c r="C179" s="303"/>
      <c r="D179" s="303"/>
      <c r="E179" s="303"/>
      <c r="F179" s="304">
        <v>13</v>
      </c>
      <c r="G179" s="304"/>
      <c r="H179" s="304">
        <v>11</v>
      </c>
      <c r="I179" s="304"/>
      <c r="J179" s="304">
        <v>24</v>
      </c>
      <c r="K179" s="304"/>
      <c r="L179" s="304">
        <v>34</v>
      </c>
      <c r="M179" s="304"/>
      <c r="N179" s="304">
        <v>30</v>
      </c>
      <c r="O179" s="304"/>
      <c r="P179" s="304">
        <v>35</v>
      </c>
      <c r="Q179" s="304"/>
      <c r="R179" s="304">
        <v>14</v>
      </c>
      <c r="S179" s="304"/>
      <c r="T179" s="304"/>
      <c r="U179" s="304"/>
      <c r="V179" s="304"/>
      <c r="W179" s="304"/>
      <c r="X179" s="304"/>
      <c r="Y179" s="304"/>
      <c r="Z179" s="304"/>
      <c r="AA179" s="304"/>
      <c r="AB179" s="305"/>
      <c r="AC179" s="301"/>
      <c r="AE179" s="296"/>
    </row>
    <row r="180" ht="14.25">
      <c r="B180" s="302" t="s">
        <v>103</v>
      </c>
      <c r="C180" s="303"/>
      <c r="D180" s="303"/>
      <c r="E180" s="303"/>
      <c r="F180" s="304">
        <v>0</v>
      </c>
      <c r="G180" s="304"/>
      <c r="H180" s="304">
        <v>0</v>
      </c>
      <c r="I180" s="304"/>
      <c r="J180" s="304">
        <v>0</v>
      </c>
      <c r="K180" s="304"/>
      <c r="L180" s="304">
        <v>0</v>
      </c>
      <c r="M180" s="304"/>
      <c r="N180" s="304">
        <v>0</v>
      </c>
      <c r="O180" s="304"/>
      <c r="P180" s="304">
        <v>0</v>
      </c>
      <c r="Q180" s="304"/>
      <c r="R180" s="304">
        <v>0</v>
      </c>
      <c r="S180" s="304"/>
      <c r="T180" s="304"/>
      <c r="U180" s="304"/>
      <c r="V180" s="304"/>
      <c r="W180" s="304"/>
      <c r="X180" s="214"/>
      <c r="Y180" s="214"/>
      <c r="Z180" s="214"/>
      <c r="AA180" s="214"/>
      <c r="AB180" s="300"/>
      <c r="AC180" s="301"/>
      <c r="AE180" s="296"/>
    </row>
    <row r="181" ht="14.25">
      <c r="B181" s="306" t="s">
        <v>104</v>
      </c>
      <c r="C181" s="307"/>
      <c r="D181" s="307"/>
      <c r="E181" s="307"/>
      <c r="F181" s="308">
        <v>1650</v>
      </c>
      <c r="G181" s="308"/>
      <c r="H181" s="308">
        <v>2627</v>
      </c>
      <c r="I181" s="308"/>
      <c r="J181" s="308">
        <v>3039</v>
      </c>
      <c r="K181" s="308"/>
      <c r="L181" s="308">
        <v>2351</v>
      </c>
      <c r="M181" s="308"/>
      <c r="N181" s="308">
        <v>2249</v>
      </c>
      <c r="O181" s="308"/>
      <c r="P181" s="308">
        <v>2330</v>
      </c>
      <c r="Q181" s="308"/>
      <c r="R181" s="308">
        <v>2362</v>
      </c>
      <c r="S181" s="308"/>
      <c r="T181" s="308"/>
      <c r="U181" s="308"/>
      <c r="V181" s="308"/>
      <c r="W181" s="308"/>
      <c r="X181" s="282"/>
      <c r="Y181" s="282"/>
      <c r="Z181" s="282"/>
      <c r="AA181" s="282"/>
      <c r="AB181" s="300"/>
      <c r="AC181" s="301"/>
      <c r="AE181" s="296"/>
    </row>
    <row r="182" ht="14.25">
      <c r="B182" s="206" t="s">
        <v>33</v>
      </c>
      <c r="C182" s="207"/>
      <c r="D182" s="207"/>
      <c r="E182" s="207"/>
      <c r="F182" s="309">
        <f>SUM(F174:F181)</f>
        <v>2193</v>
      </c>
      <c r="G182" s="310"/>
      <c r="H182" s="206">
        <f>SUM(H174:H181)</f>
        <v>3225</v>
      </c>
      <c r="I182" s="208"/>
      <c r="J182" s="207">
        <f>SUM(J174:J181)</f>
        <v>3877</v>
      </c>
      <c r="K182" s="207"/>
      <c r="L182" s="206">
        <f>SUM(L174:L181)</f>
        <v>2970</v>
      </c>
      <c r="M182" s="208"/>
      <c r="N182" s="207">
        <f>SUM(N174:N181)</f>
        <v>2936</v>
      </c>
      <c r="O182" s="207"/>
      <c r="P182" s="206">
        <f>SUM(P174:P181)</f>
        <v>3023</v>
      </c>
      <c r="Q182" s="208"/>
      <c r="R182" s="206">
        <f>SUM(R174:R181)</f>
        <v>3021</v>
      </c>
      <c r="S182" s="208"/>
      <c r="T182" s="206">
        <f>SUM(T174:T181)</f>
        <v>0</v>
      </c>
      <c r="U182" s="208"/>
      <c r="V182" s="206">
        <f>SUM(V174:V181)</f>
        <v>0</v>
      </c>
      <c r="W182" s="208"/>
      <c r="X182" s="206">
        <f>SUM(X174:X181)</f>
        <v>0</v>
      </c>
      <c r="Y182" s="208"/>
      <c r="Z182" s="206">
        <f>SUM(Z174:Z181)</f>
        <v>0</v>
      </c>
      <c r="AA182" s="208"/>
      <c r="AB182" s="206">
        <f>SUM(AB174:AB181)</f>
        <v>0</v>
      </c>
      <c r="AC182" s="207"/>
      <c r="AE182" s="296"/>
    </row>
    <row r="183">
      <c r="B183" s="93"/>
      <c r="C183" s="93"/>
      <c r="D183" s="93"/>
      <c r="E183" s="93"/>
      <c r="F183" s="311"/>
      <c r="G183" s="311"/>
      <c r="H183" s="93"/>
      <c r="I183" s="93"/>
      <c r="J183" s="93"/>
      <c r="K183" s="93"/>
      <c r="L183" s="93"/>
      <c r="M183" s="93"/>
      <c r="N183" s="93"/>
      <c r="O183" s="93"/>
      <c r="P183" s="93"/>
      <c r="Q183" s="93"/>
      <c r="R183" s="93"/>
      <c r="S183" s="93"/>
      <c r="T183" s="93"/>
      <c r="U183" s="93"/>
      <c r="V183" s="93"/>
      <c r="W183" s="93"/>
      <c r="X183" s="93"/>
      <c r="Y183" s="93"/>
      <c r="Z183" s="93"/>
      <c r="AA183" s="93"/>
      <c r="AB183" s="93"/>
      <c r="AC183" s="93"/>
    </row>
    <row r="184">
      <c r="B184" s="93"/>
      <c r="C184" s="93"/>
      <c r="D184" s="93"/>
      <c r="E184" s="93"/>
      <c r="F184" s="311"/>
      <c r="G184" s="311"/>
      <c r="H184" s="93"/>
      <c r="I184" s="93"/>
      <c r="J184" s="93"/>
      <c r="K184" s="93"/>
      <c r="L184" s="93"/>
      <c r="M184" s="93"/>
      <c r="N184" s="93"/>
      <c r="O184" s="93"/>
      <c r="P184" s="93"/>
      <c r="Q184" s="93"/>
      <c r="R184" s="93"/>
      <c r="S184" s="93"/>
      <c r="T184" s="93"/>
      <c r="U184" s="93"/>
      <c r="V184" s="93"/>
      <c r="W184" s="93"/>
      <c r="X184" s="93"/>
      <c r="Y184" s="93"/>
      <c r="Z184" s="93"/>
      <c r="AA184" s="93"/>
      <c r="AB184" s="93"/>
      <c r="AC184" s="93"/>
    </row>
    <row r="186" ht="13.5"/>
    <row r="187">
      <c r="B187" s="239" t="s">
        <v>105</v>
      </c>
      <c r="C187" s="240"/>
      <c r="D187" s="240"/>
      <c r="E187" s="240"/>
      <c r="F187" s="240"/>
      <c r="G187" s="241"/>
    </row>
    <row r="188" ht="13.5">
      <c r="B188" s="242"/>
      <c r="C188" s="243"/>
      <c r="D188" s="243"/>
      <c r="E188" s="243"/>
      <c r="F188" s="243"/>
      <c r="G188" s="244"/>
    </row>
    <row r="189" ht="13.5">
      <c r="B189" s="312" t="s">
        <v>106</v>
      </c>
      <c r="C189" s="313"/>
      <c r="D189" s="313"/>
      <c r="E189" s="313"/>
      <c r="F189" s="314" t="s">
        <v>84</v>
      </c>
      <c r="G189" s="315"/>
      <c r="H189" s="1"/>
    </row>
    <row r="190">
      <c r="B190" s="297" t="s">
        <v>97</v>
      </c>
      <c r="C190" s="298"/>
      <c r="D190" s="298"/>
      <c r="E190" s="298"/>
      <c r="F190" s="316">
        <f t="shared" ref="F190:F197" si="11">SUM(F174:AC174)</f>
        <v>33</v>
      </c>
      <c r="G190" s="317"/>
    </row>
    <row r="191">
      <c r="B191" s="302" t="s">
        <v>98</v>
      </c>
      <c r="C191" s="303"/>
      <c r="D191" s="303"/>
      <c r="E191" s="303"/>
      <c r="F191" s="316">
        <f t="shared" si="11"/>
        <v>2</v>
      </c>
      <c r="G191" s="317"/>
    </row>
    <row r="192">
      <c r="B192" s="302" t="s">
        <v>99</v>
      </c>
      <c r="C192" s="303"/>
      <c r="D192" s="303"/>
      <c r="E192" s="303"/>
      <c r="F192" s="316">
        <f t="shared" si="11"/>
        <v>0</v>
      </c>
      <c r="G192" s="317"/>
    </row>
    <row r="193">
      <c r="B193" s="302" t="s">
        <v>100</v>
      </c>
      <c r="C193" s="303"/>
      <c r="D193" s="303"/>
      <c r="E193" s="303"/>
      <c r="F193" s="316">
        <f t="shared" si="11"/>
        <v>4389</v>
      </c>
      <c r="G193" s="317"/>
    </row>
    <row r="194">
      <c r="B194" s="302" t="s">
        <v>101</v>
      </c>
      <c r="C194" s="303"/>
      <c r="D194" s="303"/>
      <c r="E194" s="303"/>
      <c r="F194" s="316">
        <f t="shared" si="11"/>
        <v>52</v>
      </c>
      <c r="G194" s="317"/>
    </row>
    <row r="195">
      <c r="B195" s="302" t="s">
        <v>102</v>
      </c>
      <c r="C195" s="303"/>
      <c r="D195" s="303"/>
      <c r="E195" s="303"/>
      <c r="F195" s="316">
        <f t="shared" si="11"/>
        <v>161</v>
      </c>
      <c r="G195" s="317"/>
    </row>
    <row r="196">
      <c r="B196" s="302" t="s">
        <v>103</v>
      </c>
      <c r="C196" s="303"/>
      <c r="D196" s="303"/>
      <c r="E196" s="303"/>
      <c r="F196" s="316">
        <f t="shared" si="11"/>
        <v>0</v>
      </c>
      <c r="G196" s="317"/>
    </row>
    <row r="197" ht="13.5">
      <c r="B197" s="318" t="s">
        <v>104</v>
      </c>
      <c r="C197" s="319"/>
      <c r="D197" s="319"/>
      <c r="E197" s="319"/>
      <c r="F197" s="316">
        <f t="shared" si="11"/>
        <v>16608</v>
      </c>
      <c r="G197" s="317"/>
    </row>
    <row r="198" ht="13.5">
      <c r="B198" s="206" t="s">
        <v>33</v>
      </c>
      <c r="C198" s="207"/>
      <c r="D198" s="207"/>
      <c r="E198" s="207"/>
      <c r="F198" s="206">
        <f>SUM(F190:F197)</f>
        <v>21245</v>
      </c>
      <c r="G198" s="208"/>
    </row>
    <row r="203" ht="10.5" customHeight="1"/>
    <row r="204" ht="3" customHeight="1"/>
    <row r="205" ht="7.5" customHeight="1">
      <c r="B205" s="320" t="s">
        <v>107</v>
      </c>
      <c r="C205" s="321"/>
      <c r="D205" s="321"/>
      <c r="E205" s="321"/>
      <c r="F205" s="321"/>
      <c r="G205" s="321"/>
      <c r="H205" s="321"/>
      <c r="I205" s="321"/>
      <c r="J205" s="321"/>
      <c r="K205" s="321"/>
      <c r="L205" s="321"/>
      <c r="M205" s="321"/>
      <c r="N205" s="321"/>
      <c r="O205" s="321"/>
      <c r="P205" s="321"/>
      <c r="Q205" s="321"/>
      <c r="R205" s="321"/>
      <c r="S205" s="321"/>
      <c r="T205" s="321"/>
      <c r="U205" s="321"/>
      <c r="V205" s="321"/>
      <c r="W205" s="321"/>
      <c r="X205" s="321"/>
      <c r="Y205" s="321"/>
      <c r="Z205" s="321"/>
      <c r="AA205" s="321"/>
      <c r="AB205" s="321"/>
      <c r="AC205" s="321"/>
    </row>
    <row r="206" ht="8.25" customHeight="1">
      <c r="B206" s="322"/>
      <c r="C206" s="323"/>
      <c r="D206" s="323"/>
      <c r="E206" s="323"/>
      <c r="F206" s="323"/>
      <c r="G206" s="323"/>
      <c r="H206" s="323"/>
      <c r="I206" s="323"/>
      <c r="J206" s="323"/>
      <c r="K206" s="323"/>
      <c r="L206" s="323"/>
      <c r="M206" s="323"/>
      <c r="N206" s="323"/>
      <c r="O206" s="323"/>
      <c r="P206" s="323"/>
      <c r="Q206" s="323"/>
      <c r="R206" s="323"/>
      <c r="S206" s="323"/>
      <c r="T206" s="323"/>
      <c r="U206" s="323"/>
      <c r="V206" s="323"/>
      <c r="W206" s="323"/>
      <c r="X206" s="323"/>
      <c r="Y206" s="323"/>
      <c r="Z206" s="323"/>
      <c r="AA206" s="323"/>
      <c r="AB206" s="323"/>
      <c r="AC206" s="323"/>
    </row>
    <row r="207" ht="13.5" customHeight="1">
      <c r="B207" s="324" t="s">
        <v>106</v>
      </c>
      <c r="C207" s="325"/>
      <c r="D207" s="325"/>
      <c r="E207" s="326"/>
      <c r="F207" s="327" t="s">
        <v>25</v>
      </c>
      <c r="G207" s="328"/>
      <c r="H207" s="328" t="s">
        <v>26</v>
      </c>
      <c r="I207" s="328"/>
      <c r="J207" s="328" t="s">
        <v>27</v>
      </c>
      <c r="K207" s="328"/>
      <c r="L207" s="328" t="s">
        <v>28</v>
      </c>
      <c r="M207" s="328"/>
      <c r="N207" s="328" t="s">
        <v>29</v>
      </c>
      <c r="O207" s="328"/>
      <c r="P207" s="328" t="s">
        <v>30</v>
      </c>
      <c r="Q207" s="328"/>
      <c r="R207" s="328" t="s">
        <v>37</v>
      </c>
      <c r="S207" s="328"/>
      <c r="T207" s="329" t="s">
        <v>38</v>
      </c>
      <c r="U207" s="330"/>
      <c r="V207" s="328" t="s">
        <v>94</v>
      </c>
      <c r="W207" s="328"/>
      <c r="X207" s="328" t="s">
        <v>40</v>
      </c>
      <c r="Y207" s="328"/>
      <c r="Z207" s="328" t="s">
        <v>95</v>
      </c>
      <c r="AA207" s="328"/>
      <c r="AB207" s="328" t="s">
        <v>96</v>
      </c>
      <c r="AC207" s="329"/>
      <c r="AG207" s="331"/>
      <c r="AH207" s="332"/>
      <c r="AI207" s="332"/>
      <c r="AJ207" s="332"/>
      <c r="AK207" s="332"/>
      <c r="AL207" s="332"/>
      <c r="AM207" s="332"/>
      <c r="AN207" s="332"/>
      <c r="AO207" s="332"/>
      <c r="AP207" s="332"/>
      <c r="AQ207" s="332"/>
      <c r="AR207" s="332"/>
      <c r="AS207" s="332"/>
      <c r="AT207" s="332"/>
      <c r="AU207" s="332"/>
      <c r="AV207" s="332"/>
      <c r="AW207" s="332"/>
      <c r="AX207" s="332"/>
      <c r="AY207" s="332"/>
      <c r="AZ207" s="332"/>
      <c r="BA207" s="332"/>
      <c r="BB207" s="333"/>
    </row>
    <row r="208" ht="12.75" customHeight="1">
      <c r="B208" s="334" t="s">
        <v>108</v>
      </c>
      <c r="C208" s="334" t="s">
        <v>109</v>
      </c>
      <c r="D208" s="334" t="s">
        <v>109</v>
      </c>
      <c r="E208" s="334" t="s">
        <v>109</v>
      </c>
      <c r="F208" s="335">
        <v>82</v>
      </c>
      <c r="G208" s="336"/>
      <c r="H208" s="337">
        <v>92</v>
      </c>
      <c r="I208" s="337"/>
      <c r="J208" s="337">
        <v>128</v>
      </c>
      <c r="K208" s="337"/>
      <c r="L208" s="337">
        <v>109</v>
      </c>
      <c r="M208" s="337"/>
      <c r="N208" s="337">
        <v>91</v>
      </c>
      <c r="O208" s="337"/>
      <c r="P208" s="337">
        <v>93</v>
      </c>
      <c r="Q208" s="337"/>
      <c r="R208" s="337">
        <v>88</v>
      </c>
      <c r="S208" s="337"/>
      <c r="T208" s="337"/>
      <c r="U208" s="337"/>
      <c r="V208" s="337"/>
      <c r="W208" s="337"/>
      <c r="X208" s="337"/>
      <c r="Y208" s="337"/>
      <c r="Z208" s="337"/>
      <c r="AA208" s="337"/>
      <c r="AB208" s="337"/>
      <c r="AC208" s="335"/>
      <c r="AD208" s="338"/>
      <c r="AE208" s="339"/>
      <c r="AF208" s="338"/>
      <c r="AG208" s="340"/>
      <c r="AH208" s="332"/>
      <c r="AI208" s="332"/>
      <c r="AJ208" s="332"/>
      <c r="AK208" s="332"/>
      <c r="AL208" s="332"/>
      <c r="AM208" s="332"/>
      <c r="AN208" s="332"/>
      <c r="AO208" s="332"/>
      <c r="AP208" s="332"/>
      <c r="AQ208" s="332"/>
      <c r="AR208" s="332"/>
      <c r="AS208" s="332"/>
      <c r="AT208" s="332"/>
      <c r="AU208" s="332"/>
      <c r="AV208" s="332"/>
      <c r="AW208" s="332"/>
      <c r="AX208" s="332"/>
      <c r="AY208" s="332"/>
      <c r="AZ208" s="332"/>
      <c r="BA208" s="332"/>
      <c r="BB208" s="333"/>
    </row>
    <row r="209" ht="17.25" customHeight="1">
      <c r="B209" s="334" t="s">
        <v>110</v>
      </c>
      <c r="C209" s="334" t="s">
        <v>111</v>
      </c>
      <c r="D209" s="334" t="s">
        <v>111</v>
      </c>
      <c r="E209" s="334" t="s">
        <v>111</v>
      </c>
      <c r="F209" s="335">
        <v>111</v>
      </c>
      <c r="G209" s="336"/>
      <c r="H209" s="337">
        <v>144</v>
      </c>
      <c r="I209" s="337"/>
      <c r="J209" s="337">
        <v>130</v>
      </c>
      <c r="K209" s="337"/>
      <c r="L209" s="337">
        <v>77</v>
      </c>
      <c r="M209" s="337"/>
      <c r="N209" s="337">
        <v>238</v>
      </c>
      <c r="O209" s="337"/>
      <c r="P209" s="337">
        <v>240</v>
      </c>
      <c r="Q209" s="337"/>
      <c r="R209" s="337">
        <v>487</v>
      </c>
      <c r="S209" s="337"/>
      <c r="T209" s="337"/>
      <c r="U209" s="337"/>
      <c r="V209" s="337"/>
      <c r="W209" s="337"/>
      <c r="X209" s="337"/>
      <c r="Y209" s="337"/>
      <c r="Z209" s="337"/>
      <c r="AA209" s="337"/>
      <c r="AB209" s="337"/>
      <c r="AC209" s="335"/>
      <c r="AD209" s="338"/>
      <c r="AE209" s="341"/>
      <c r="AF209" s="338"/>
      <c r="AG209" s="342"/>
      <c r="AH209" s="332"/>
      <c r="AI209" s="332"/>
      <c r="AJ209" s="332"/>
      <c r="AK209" s="332"/>
      <c r="AL209" s="332"/>
      <c r="AM209" s="332"/>
      <c r="AN209" s="332"/>
      <c r="AO209" s="332"/>
      <c r="AP209" s="332"/>
      <c r="AQ209" s="332"/>
      <c r="AR209" s="332"/>
      <c r="AS209" s="332"/>
      <c r="AT209" s="332"/>
      <c r="AU209" s="332"/>
      <c r="AV209" s="332"/>
      <c r="AW209" s="332"/>
      <c r="AX209" s="332"/>
      <c r="AY209" s="332"/>
      <c r="AZ209" s="332"/>
      <c r="BA209" s="332"/>
      <c r="BB209" s="333"/>
    </row>
    <row r="210" ht="14.25" customHeight="1">
      <c r="B210" s="334" t="s">
        <v>112</v>
      </c>
      <c r="C210" s="334" t="s">
        <v>113</v>
      </c>
      <c r="D210" s="334" t="s">
        <v>113</v>
      </c>
      <c r="E210" s="334" t="s">
        <v>113</v>
      </c>
      <c r="F210" s="335">
        <v>285</v>
      </c>
      <c r="G210" s="336"/>
      <c r="H210" s="337">
        <v>371</v>
      </c>
      <c r="I210" s="337"/>
      <c r="J210" s="337">
        <v>489</v>
      </c>
      <c r="K210" s="337"/>
      <c r="L210" s="337">
        <v>360</v>
      </c>
      <c r="M210" s="337"/>
      <c r="N210" s="337">
        <v>464</v>
      </c>
      <c r="O210" s="337"/>
      <c r="P210" s="337">
        <v>607</v>
      </c>
      <c r="Q210" s="337"/>
      <c r="R210" s="337">
        <v>523</v>
      </c>
      <c r="S210" s="337"/>
      <c r="T210" s="337"/>
      <c r="U210" s="337"/>
      <c r="V210" s="337"/>
      <c r="W210" s="337"/>
      <c r="X210" s="337"/>
      <c r="Y210" s="337"/>
      <c r="Z210" s="337"/>
      <c r="AA210" s="337"/>
      <c r="AB210" s="337"/>
      <c r="AC210" s="335"/>
      <c r="AD210" s="338"/>
      <c r="AE210" s="339"/>
      <c r="AF210" s="338"/>
      <c r="AG210" s="342"/>
      <c r="AH210" s="332"/>
      <c r="AI210" s="332"/>
      <c r="AJ210" s="332"/>
      <c r="AK210" s="332"/>
      <c r="AL210" s="332"/>
      <c r="AM210" s="332"/>
      <c r="AN210" s="332"/>
      <c r="AO210" s="332"/>
      <c r="AP210" s="332"/>
      <c r="AQ210" s="332"/>
      <c r="AR210" s="332"/>
      <c r="AS210" s="332"/>
      <c r="AT210" s="332"/>
      <c r="AU210" s="332"/>
      <c r="AV210" s="332"/>
      <c r="AW210" s="332"/>
      <c r="AX210" s="332"/>
      <c r="AY210" s="332"/>
      <c r="AZ210" s="332"/>
      <c r="BA210" s="332"/>
      <c r="BB210" s="333"/>
    </row>
    <row r="211" ht="12.75" customHeight="1">
      <c r="B211" s="334" t="s">
        <v>114</v>
      </c>
      <c r="C211" s="334" t="s">
        <v>115</v>
      </c>
      <c r="D211" s="334" t="s">
        <v>115</v>
      </c>
      <c r="E211" s="334" t="s">
        <v>115</v>
      </c>
      <c r="F211" s="335">
        <v>118</v>
      </c>
      <c r="G211" s="336"/>
      <c r="H211" s="337">
        <v>133</v>
      </c>
      <c r="I211" s="337"/>
      <c r="J211" s="337">
        <v>183</v>
      </c>
      <c r="K211" s="337"/>
      <c r="L211" s="337">
        <v>109</v>
      </c>
      <c r="M211" s="337"/>
      <c r="N211" s="337">
        <v>129</v>
      </c>
      <c r="O211" s="337"/>
      <c r="P211" s="337">
        <v>131</v>
      </c>
      <c r="Q211" s="337"/>
      <c r="R211" s="337">
        <v>158</v>
      </c>
      <c r="S211" s="337"/>
      <c r="T211" s="337"/>
      <c r="U211" s="337"/>
      <c r="V211" s="337"/>
      <c r="W211" s="337"/>
      <c r="X211" s="337"/>
      <c r="Y211" s="337"/>
      <c r="Z211" s="337"/>
      <c r="AA211" s="337"/>
      <c r="AB211" s="337"/>
      <c r="AC211" s="335"/>
      <c r="AD211" s="338"/>
      <c r="AE211" s="339"/>
      <c r="AF211" s="338"/>
      <c r="AG211" s="340"/>
      <c r="AH211" s="332"/>
      <c r="AI211" s="332"/>
      <c r="AJ211" s="332"/>
      <c r="AK211" s="332"/>
      <c r="AL211" s="332"/>
      <c r="AM211" s="332"/>
      <c r="AN211" s="332"/>
      <c r="AO211" s="332"/>
      <c r="AP211" s="332"/>
      <c r="AQ211" s="332"/>
      <c r="AR211" s="332"/>
      <c r="AS211" s="332"/>
      <c r="AT211" s="332"/>
      <c r="AU211" s="332"/>
      <c r="AV211" s="332"/>
      <c r="AW211" s="332"/>
      <c r="AX211" s="332"/>
      <c r="AY211" s="332"/>
      <c r="AZ211" s="332"/>
      <c r="BA211" s="332"/>
      <c r="BB211" s="333"/>
    </row>
    <row r="212" ht="12.75" customHeight="1">
      <c r="B212" s="343" t="s">
        <v>116</v>
      </c>
      <c r="C212" s="343" t="s">
        <v>117</v>
      </c>
      <c r="D212" s="343" t="s">
        <v>117</v>
      </c>
      <c r="E212" s="343" t="s">
        <v>117</v>
      </c>
      <c r="F212" s="335">
        <v>55</v>
      </c>
      <c r="G212" s="336"/>
      <c r="H212" s="337">
        <v>221</v>
      </c>
      <c r="I212" s="337"/>
      <c r="J212" s="337">
        <v>372</v>
      </c>
      <c r="K212" s="337"/>
      <c r="L212" s="337">
        <v>198</v>
      </c>
      <c r="M212" s="337"/>
      <c r="N212" s="337">
        <v>93</v>
      </c>
      <c r="O212" s="337"/>
      <c r="P212" s="337">
        <v>38</v>
      </c>
      <c r="Q212" s="337"/>
      <c r="R212" s="337">
        <v>28</v>
      </c>
      <c r="S212" s="337"/>
      <c r="T212" s="337"/>
      <c r="U212" s="337"/>
      <c r="V212" s="337"/>
      <c r="W212" s="337"/>
      <c r="X212" s="337"/>
      <c r="Y212" s="337"/>
      <c r="Z212" s="337"/>
      <c r="AA212" s="337"/>
      <c r="AB212" s="337"/>
      <c r="AC212" s="335"/>
      <c r="AD212" s="338"/>
      <c r="AE212" s="339"/>
      <c r="AF212" s="338"/>
      <c r="AG212" s="342"/>
      <c r="AH212" s="332"/>
      <c r="AI212" s="332"/>
      <c r="AJ212" s="332"/>
      <c r="AK212" s="332"/>
      <c r="AL212" s="332"/>
      <c r="AM212" s="332"/>
      <c r="AN212" s="332"/>
      <c r="AO212" s="332"/>
      <c r="AP212" s="332"/>
      <c r="AQ212" s="332"/>
      <c r="AR212" s="332"/>
      <c r="AS212" s="332"/>
      <c r="AT212" s="332"/>
      <c r="AU212" s="332"/>
      <c r="AV212" s="332"/>
      <c r="AW212" s="332"/>
      <c r="AX212" s="332"/>
      <c r="AY212" s="332"/>
      <c r="AZ212" s="332"/>
      <c r="BA212" s="332"/>
      <c r="BB212" s="333"/>
    </row>
    <row r="213" ht="12.75" customHeight="1">
      <c r="B213" s="343" t="s">
        <v>118</v>
      </c>
      <c r="C213" s="343" t="s">
        <v>119</v>
      </c>
      <c r="D213" s="343" t="s">
        <v>119</v>
      </c>
      <c r="E213" s="343" t="s">
        <v>119</v>
      </c>
      <c r="F213" s="335">
        <v>0</v>
      </c>
      <c r="G213" s="336"/>
      <c r="H213" s="337">
        <v>2</v>
      </c>
      <c r="I213" s="337"/>
      <c r="J213" s="337">
        <v>0</v>
      </c>
      <c r="K213" s="337"/>
      <c r="L213" s="337">
        <v>0</v>
      </c>
      <c r="M213" s="337"/>
      <c r="N213" s="337">
        <v>0</v>
      </c>
      <c r="O213" s="337"/>
      <c r="P213" s="337">
        <v>0</v>
      </c>
      <c r="Q213" s="337"/>
      <c r="R213" s="337">
        <v>0</v>
      </c>
      <c r="S213" s="337"/>
      <c r="T213" s="337"/>
      <c r="U213" s="337"/>
      <c r="V213" s="337"/>
      <c r="W213" s="337"/>
      <c r="X213" s="337"/>
      <c r="Y213" s="337"/>
      <c r="Z213" s="337"/>
      <c r="AA213" s="337"/>
      <c r="AB213" s="337"/>
      <c r="AC213" s="335"/>
      <c r="AD213" s="338"/>
      <c r="AE213" s="339"/>
      <c r="AF213" s="338"/>
      <c r="AG213" s="342"/>
      <c r="AH213" s="332"/>
      <c r="AI213" s="332"/>
      <c r="AJ213" s="332"/>
      <c r="AK213" s="332"/>
      <c r="AL213" s="332"/>
      <c r="AM213" s="332"/>
      <c r="AN213" s="332"/>
      <c r="AO213" s="332"/>
      <c r="AP213" s="332"/>
      <c r="AQ213" s="332"/>
      <c r="AR213" s="332"/>
      <c r="AS213" s="332"/>
      <c r="AT213" s="332"/>
      <c r="AU213" s="332"/>
      <c r="AV213" s="332"/>
      <c r="AW213" s="332"/>
      <c r="AX213" s="332"/>
      <c r="AY213" s="332"/>
      <c r="AZ213" s="332"/>
      <c r="BA213" s="332"/>
      <c r="BB213" s="333"/>
    </row>
    <row r="214" ht="12.75" customHeight="1">
      <c r="B214" s="343" t="s">
        <v>120</v>
      </c>
      <c r="C214" s="343" t="s">
        <v>121</v>
      </c>
      <c r="D214" s="343" t="s">
        <v>121</v>
      </c>
      <c r="E214" s="343" t="s">
        <v>121</v>
      </c>
      <c r="F214" s="335">
        <v>45</v>
      </c>
      <c r="G214" s="336"/>
      <c r="H214" s="337">
        <v>76</v>
      </c>
      <c r="I214" s="337"/>
      <c r="J214" s="337">
        <v>102</v>
      </c>
      <c r="K214" s="337"/>
      <c r="L214" s="337">
        <v>72</v>
      </c>
      <c r="M214" s="337"/>
      <c r="N214" s="337">
        <v>50</v>
      </c>
      <c r="O214" s="337"/>
      <c r="P214" s="337">
        <v>39</v>
      </c>
      <c r="Q214" s="337"/>
      <c r="R214" s="337">
        <v>47</v>
      </c>
      <c r="S214" s="337"/>
      <c r="T214" s="337"/>
      <c r="U214" s="337"/>
      <c r="V214" s="337"/>
      <c r="W214" s="337"/>
      <c r="X214" s="337"/>
      <c r="Y214" s="337"/>
      <c r="Z214" s="337"/>
      <c r="AA214" s="337"/>
      <c r="AB214" s="337"/>
      <c r="AC214" s="335"/>
      <c r="AD214" s="338"/>
      <c r="AE214" s="339"/>
      <c r="AF214" s="338"/>
      <c r="AG214" s="342"/>
      <c r="AH214" s="332"/>
      <c r="AI214" s="332"/>
      <c r="AJ214" s="332"/>
      <c r="AK214" s="332"/>
      <c r="AL214" s="332"/>
      <c r="AM214" s="332"/>
      <c r="AN214" s="332"/>
      <c r="AO214" s="332"/>
      <c r="AP214" s="332"/>
      <c r="AQ214" s="332"/>
      <c r="AR214" s="332"/>
      <c r="AS214" s="332"/>
      <c r="AT214" s="332"/>
      <c r="AU214" s="332"/>
      <c r="AV214" s="332"/>
      <c r="AW214" s="332"/>
      <c r="AX214" s="332"/>
      <c r="AY214" s="332"/>
      <c r="AZ214" s="332"/>
      <c r="BA214" s="332"/>
      <c r="BB214" s="333"/>
    </row>
    <row r="215" ht="23.25" customHeight="1">
      <c r="B215" s="343" t="s">
        <v>122</v>
      </c>
      <c r="C215" s="343" t="s">
        <v>123</v>
      </c>
      <c r="D215" s="343" t="s">
        <v>123</v>
      </c>
      <c r="E215" s="343" t="s">
        <v>123</v>
      </c>
      <c r="F215" s="335">
        <v>93</v>
      </c>
      <c r="G215" s="336"/>
      <c r="H215" s="337">
        <v>122</v>
      </c>
      <c r="I215" s="337"/>
      <c r="J215" s="337">
        <v>169</v>
      </c>
      <c r="K215" s="337"/>
      <c r="L215" s="337">
        <v>138</v>
      </c>
      <c r="M215" s="337"/>
      <c r="N215" s="337">
        <v>117</v>
      </c>
      <c r="O215" s="337"/>
      <c r="P215" s="337">
        <v>116</v>
      </c>
      <c r="Q215" s="337"/>
      <c r="R215" s="337">
        <v>118</v>
      </c>
      <c r="S215" s="337"/>
      <c r="T215" s="337"/>
      <c r="U215" s="337"/>
      <c r="V215" s="337"/>
      <c r="W215" s="337"/>
      <c r="X215" s="337"/>
      <c r="Y215" s="337"/>
      <c r="Z215" s="337"/>
      <c r="AA215" s="337"/>
      <c r="AB215" s="337"/>
      <c r="AC215" s="335"/>
      <c r="AD215" s="338"/>
      <c r="AE215" s="339"/>
      <c r="AF215" s="338"/>
      <c r="AG215" s="342"/>
      <c r="AH215" s="332"/>
      <c r="AI215" s="332"/>
      <c r="AJ215" s="332"/>
      <c r="AK215" s="332"/>
      <c r="AL215" s="332"/>
      <c r="AM215" s="332"/>
      <c r="AN215" s="332"/>
      <c r="AO215" s="332"/>
      <c r="AP215" s="332"/>
      <c r="AQ215" s="332"/>
      <c r="AR215" s="332"/>
      <c r="AS215" s="332"/>
      <c r="AT215" s="332"/>
      <c r="AU215" s="332"/>
      <c r="AV215" s="332"/>
      <c r="AW215" s="332"/>
      <c r="AX215" s="332"/>
      <c r="AY215" s="332"/>
      <c r="AZ215" s="332"/>
      <c r="BA215" s="332"/>
      <c r="BB215" s="333"/>
    </row>
    <row r="216" ht="27" customHeight="1">
      <c r="B216" s="343" t="s">
        <v>124</v>
      </c>
      <c r="C216" s="343" t="s">
        <v>125</v>
      </c>
      <c r="D216" s="343" t="s">
        <v>125</v>
      </c>
      <c r="E216" s="343" t="s">
        <v>125</v>
      </c>
      <c r="F216" s="335">
        <v>20</v>
      </c>
      <c r="G216" s="336"/>
      <c r="H216" s="337">
        <v>190</v>
      </c>
      <c r="I216" s="337"/>
      <c r="J216" s="337">
        <v>46</v>
      </c>
      <c r="K216" s="337"/>
      <c r="L216" s="337">
        <v>197</v>
      </c>
      <c r="M216" s="337"/>
      <c r="N216" s="337">
        <v>12</v>
      </c>
      <c r="O216" s="337"/>
      <c r="P216" s="337">
        <v>14</v>
      </c>
      <c r="Q216" s="337"/>
      <c r="R216" s="337">
        <v>21</v>
      </c>
      <c r="S216" s="337"/>
      <c r="T216" s="337"/>
      <c r="U216" s="337"/>
      <c r="V216" s="337"/>
      <c r="W216" s="337"/>
      <c r="X216" s="337"/>
      <c r="Y216" s="337"/>
      <c r="Z216" s="337"/>
      <c r="AA216" s="337"/>
      <c r="AB216" s="337"/>
      <c r="AC216" s="335"/>
      <c r="AD216" s="338"/>
      <c r="AE216" s="339"/>
      <c r="AF216" s="338"/>
      <c r="AG216" s="342"/>
      <c r="AH216" s="332"/>
      <c r="AI216" s="332"/>
      <c r="AJ216" s="332"/>
      <c r="AK216" s="332"/>
      <c r="AL216" s="332"/>
      <c r="AM216" s="332"/>
      <c r="AN216" s="332"/>
      <c r="AO216" s="332"/>
      <c r="AP216" s="332"/>
      <c r="AQ216" s="332"/>
      <c r="AR216" s="332"/>
      <c r="AS216" s="332"/>
      <c r="AT216" s="332"/>
      <c r="AU216" s="332"/>
      <c r="AV216" s="332"/>
      <c r="AW216" s="332"/>
      <c r="AX216" s="332"/>
      <c r="AY216" s="332"/>
      <c r="AZ216" s="332"/>
      <c r="BA216" s="332"/>
      <c r="BB216" s="333"/>
    </row>
    <row r="217" ht="12.75" customHeight="1">
      <c r="B217" s="334" t="s">
        <v>126</v>
      </c>
      <c r="C217" s="334" t="s">
        <v>127</v>
      </c>
      <c r="D217" s="334" t="s">
        <v>127</v>
      </c>
      <c r="E217" s="334" t="s">
        <v>127</v>
      </c>
      <c r="F217" s="335">
        <v>10</v>
      </c>
      <c r="G217" s="336"/>
      <c r="H217" s="337">
        <v>19</v>
      </c>
      <c r="I217" s="337"/>
      <c r="J217" s="337">
        <v>26</v>
      </c>
      <c r="K217" s="337"/>
      <c r="L217" s="337">
        <v>12</v>
      </c>
      <c r="M217" s="337"/>
      <c r="N217" s="337">
        <v>17</v>
      </c>
      <c r="O217" s="337"/>
      <c r="P217" s="337">
        <v>19</v>
      </c>
      <c r="Q217" s="337"/>
      <c r="R217" s="337">
        <v>30</v>
      </c>
      <c r="S217" s="337"/>
      <c r="T217" s="337"/>
      <c r="U217" s="337"/>
      <c r="V217" s="337"/>
      <c r="W217" s="337"/>
      <c r="X217" s="337"/>
      <c r="Y217" s="337"/>
      <c r="Z217" s="337"/>
      <c r="AA217" s="337"/>
      <c r="AB217" s="337"/>
      <c r="AC217" s="335"/>
      <c r="AD217" s="338"/>
      <c r="AE217" s="339"/>
      <c r="AF217" s="338"/>
      <c r="AG217" s="342"/>
      <c r="AH217" s="332"/>
      <c r="AI217" s="332"/>
      <c r="AJ217" s="332"/>
      <c r="AK217" s="332"/>
      <c r="AL217" s="332"/>
      <c r="AM217" s="332"/>
      <c r="AN217" s="332"/>
      <c r="AO217" s="332"/>
      <c r="AP217" s="332"/>
      <c r="AQ217" s="332"/>
      <c r="AR217" s="332"/>
      <c r="AS217" s="332"/>
      <c r="AT217" s="332"/>
      <c r="AU217" s="332"/>
      <c r="AV217" s="332"/>
      <c r="AW217" s="332"/>
      <c r="AX217" s="332"/>
      <c r="AY217" s="332"/>
      <c r="AZ217" s="332"/>
      <c r="BA217" s="332"/>
      <c r="BB217" s="333"/>
    </row>
    <row r="218" ht="12.75" customHeight="1">
      <c r="B218" s="334" t="s">
        <v>128</v>
      </c>
      <c r="C218" s="334" t="s">
        <v>129</v>
      </c>
      <c r="D218" s="334" t="s">
        <v>129</v>
      </c>
      <c r="E218" s="334" t="s">
        <v>129</v>
      </c>
      <c r="F218" s="335">
        <v>26</v>
      </c>
      <c r="G218" s="336"/>
      <c r="H218" s="337">
        <v>50</v>
      </c>
      <c r="I218" s="337"/>
      <c r="J218" s="337">
        <v>78</v>
      </c>
      <c r="K218" s="337"/>
      <c r="L218" s="337">
        <v>112</v>
      </c>
      <c r="M218" s="337"/>
      <c r="N218" s="337">
        <v>56</v>
      </c>
      <c r="O218" s="337"/>
      <c r="P218" s="337">
        <v>30</v>
      </c>
      <c r="Q218" s="337"/>
      <c r="R218" s="337">
        <v>64</v>
      </c>
      <c r="S218" s="337"/>
      <c r="T218" s="337"/>
      <c r="U218" s="337"/>
      <c r="V218" s="337"/>
      <c r="W218" s="337"/>
      <c r="X218" s="337"/>
      <c r="Y218" s="337"/>
      <c r="Z218" s="337"/>
      <c r="AA218" s="337"/>
      <c r="AB218" s="337"/>
      <c r="AC218" s="335"/>
      <c r="AD218" s="338"/>
      <c r="AE218" s="339"/>
      <c r="AF218" s="338"/>
      <c r="AG218" s="342"/>
      <c r="AH218" s="332"/>
      <c r="AI218" s="332"/>
      <c r="AJ218" s="332"/>
      <c r="AK218" s="332"/>
      <c r="AL218" s="332"/>
      <c r="AM218" s="332"/>
      <c r="AN218" s="332"/>
      <c r="AO218" s="332"/>
      <c r="AP218" s="332"/>
      <c r="AQ218" s="332"/>
      <c r="AR218" s="332"/>
      <c r="AS218" s="332"/>
      <c r="AT218" s="332"/>
      <c r="AU218" s="332"/>
      <c r="AV218" s="332"/>
      <c r="AW218" s="332"/>
      <c r="AX218" s="332"/>
      <c r="AY218" s="332"/>
      <c r="AZ218" s="332"/>
      <c r="BA218" s="332"/>
      <c r="BB218" s="333"/>
    </row>
    <row r="219" ht="12.75" customHeight="1">
      <c r="B219" s="334" t="s">
        <v>130</v>
      </c>
      <c r="C219" s="334" t="s">
        <v>131</v>
      </c>
      <c r="D219" s="334" t="s">
        <v>131</v>
      </c>
      <c r="E219" s="334" t="s">
        <v>131</v>
      </c>
      <c r="F219" s="335">
        <v>62</v>
      </c>
      <c r="G219" s="336"/>
      <c r="H219" s="337">
        <v>72</v>
      </c>
      <c r="I219" s="337"/>
      <c r="J219" s="337">
        <v>33</v>
      </c>
      <c r="K219" s="337"/>
      <c r="L219" s="337">
        <v>17</v>
      </c>
      <c r="M219" s="337"/>
      <c r="N219" s="337">
        <v>10</v>
      </c>
      <c r="O219" s="337"/>
      <c r="P219" s="337">
        <v>78</v>
      </c>
      <c r="Q219" s="337"/>
      <c r="R219" s="337">
        <v>13</v>
      </c>
      <c r="S219" s="337"/>
      <c r="T219" s="337"/>
      <c r="U219" s="337"/>
      <c r="V219" s="337"/>
      <c r="W219" s="337"/>
      <c r="X219" s="337"/>
      <c r="Y219" s="337"/>
      <c r="Z219" s="337"/>
      <c r="AA219" s="337"/>
      <c r="AB219" s="337"/>
      <c r="AC219" s="335"/>
      <c r="AD219" s="338"/>
      <c r="AE219" s="339"/>
      <c r="AF219" s="338"/>
      <c r="AG219" s="342"/>
      <c r="AH219" s="332"/>
      <c r="AI219" s="332"/>
      <c r="AJ219" s="332"/>
      <c r="AK219" s="332"/>
      <c r="AL219" s="332"/>
      <c r="AM219" s="332"/>
      <c r="AN219" s="332"/>
      <c r="AO219" s="332"/>
      <c r="AP219" s="332"/>
      <c r="AQ219" s="332"/>
      <c r="AR219" s="332"/>
      <c r="AS219" s="332"/>
      <c r="AT219" s="332"/>
      <c r="AU219" s="332"/>
      <c r="AV219" s="332"/>
      <c r="AW219" s="332"/>
      <c r="AX219" s="332"/>
      <c r="AY219" s="332"/>
      <c r="AZ219" s="332"/>
      <c r="BA219" s="332"/>
      <c r="BB219" s="333"/>
    </row>
    <row r="220" ht="12.75" customHeight="1">
      <c r="B220" s="343" t="s">
        <v>132</v>
      </c>
      <c r="C220" s="343" t="s">
        <v>133</v>
      </c>
      <c r="D220" s="343" t="s">
        <v>133</v>
      </c>
      <c r="E220" s="343" t="s">
        <v>133</v>
      </c>
      <c r="F220" s="335">
        <v>12</v>
      </c>
      <c r="G220" s="336"/>
      <c r="H220" s="337">
        <v>24</v>
      </c>
      <c r="I220" s="337"/>
      <c r="J220" s="337">
        <v>46</v>
      </c>
      <c r="K220" s="337"/>
      <c r="L220" s="337">
        <v>31</v>
      </c>
      <c r="M220" s="337"/>
      <c r="N220" s="337">
        <v>37</v>
      </c>
      <c r="O220" s="337"/>
      <c r="P220" s="337">
        <v>49</v>
      </c>
      <c r="Q220" s="337"/>
      <c r="R220" s="337">
        <v>72</v>
      </c>
      <c r="S220" s="337"/>
      <c r="T220" s="337"/>
      <c r="U220" s="337"/>
      <c r="V220" s="337"/>
      <c r="W220" s="337"/>
      <c r="X220" s="337"/>
      <c r="Y220" s="337"/>
      <c r="Z220" s="337"/>
      <c r="AA220" s="337"/>
      <c r="AB220" s="337"/>
      <c r="AC220" s="335"/>
      <c r="AD220" s="338"/>
      <c r="AE220" s="341"/>
      <c r="AF220" s="338"/>
      <c r="AG220" s="342"/>
      <c r="AH220" s="332"/>
      <c r="AI220" s="332"/>
      <c r="AJ220" s="332"/>
      <c r="AK220" s="332"/>
      <c r="AL220" s="332"/>
      <c r="AM220" s="332"/>
      <c r="AN220" s="332"/>
      <c r="AO220" s="332"/>
      <c r="AP220" s="332"/>
      <c r="AQ220" s="332"/>
      <c r="AR220" s="332"/>
      <c r="AS220" s="332"/>
      <c r="AT220" s="332"/>
      <c r="AU220" s="332"/>
      <c r="AV220" s="332"/>
      <c r="AW220" s="332"/>
      <c r="AX220" s="332"/>
      <c r="AY220" s="332"/>
      <c r="AZ220" s="332"/>
      <c r="BA220" s="332"/>
      <c r="BB220" s="333"/>
    </row>
    <row r="221" ht="12.75" customHeight="1">
      <c r="B221" s="334" t="s">
        <v>134</v>
      </c>
      <c r="C221" s="334" t="s">
        <v>135</v>
      </c>
      <c r="D221" s="334" t="s">
        <v>135</v>
      </c>
      <c r="E221" s="334" t="s">
        <v>135</v>
      </c>
      <c r="F221" s="335">
        <v>0</v>
      </c>
      <c r="G221" s="336"/>
      <c r="H221" s="337">
        <v>0</v>
      </c>
      <c r="I221" s="337"/>
      <c r="J221" s="337">
        <v>0</v>
      </c>
      <c r="K221" s="337"/>
      <c r="L221" s="337">
        <v>0</v>
      </c>
      <c r="M221" s="337"/>
      <c r="N221" s="337">
        <v>0</v>
      </c>
      <c r="O221" s="337"/>
      <c r="P221" s="337">
        <v>0</v>
      </c>
      <c r="Q221" s="337"/>
      <c r="R221" s="337">
        <v>0</v>
      </c>
      <c r="S221" s="337"/>
      <c r="T221" s="337"/>
      <c r="U221" s="337"/>
      <c r="V221" s="337"/>
      <c r="W221" s="337"/>
      <c r="X221" s="337"/>
      <c r="Y221" s="337"/>
      <c r="Z221" s="337"/>
      <c r="AA221" s="337"/>
      <c r="AB221" s="337"/>
      <c r="AC221" s="335"/>
      <c r="AD221" s="338"/>
      <c r="AE221" s="339"/>
      <c r="AF221" s="338"/>
      <c r="AG221" s="342"/>
      <c r="AH221" s="332"/>
      <c r="AI221" s="332"/>
      <c r="AJ221" s="332"/>
      <c r="AK221" s="332"/>
      <c r="AL221" s="332"/>
      <c r="AM221" s="332"/>
      <c r="AN221" s="332"/>
      <c r="AO221" s="332"/>
      <c r="AP221" s="332"/>
      <c r="AQ221" s="332"/>
      <c r="AR221" s="332"/>
      <c r="AS221" s="332"/>
      <c r="AT221" s="332"/>
      <c r="AU221" s="332"/>
      <c r="AV221" s="332"/>
      <c r="AW221" s="332"/>
      <c r="AX221" s="332"/>
      <c r="AY221" s="332"/>
      <c r="AZ221" s="332"/>
      <c r="BA221" s="332"/>
      <c r="BB221" s="333"/>
    </row>
    <row r="222" ht="12.75" customHeight="1">
      <c r="B222" s="334" t="s">
        <v>136</v>
      </c>
      <c r="C222" s="334" t="s">
        <v>137</v>
      </c>
      <c r="D222" s="334" t="s">
        <v>137</v>
      </c>
      <c r="E222" s="334" t="s">
        <v>137</v>
      </c>
      <c r="F222" s="335">
        <v>28</v>
      </c>
      <c r="G222" s="336"/>
      <c r="H222" s="337">
        <v>72</v>
      </c>
      <c r="I222" s="337"/>
      <c r="J222" s="337">
        <v>196</v>
      </c>
      <c r="K222" s="337"/>
      <c r="L222" s="337">
        <v>92</v>
      </c>
      <c r="M222" s="337"/>
      <c r="N222" s="337">
        <v>67</v>
      </c>
      <c r="O222" s="337"/>
      <c r="P222" s="337">
        <v>92</v>
      </c>
      <c r="Q222" s="337"/>
      <c r="R222" s="337">
        <v>56</v>
      </c>
      <c r="S222" s="337"/>
      <c r="T222" s="337"/>
      <c r="U222" s="337"/>
      <c r="V222" s="337"/>
      <c r="W222" s="337"/>
      <c r="X222" s="337"/>
      <c r="Y222" s="337"/>
      <c r="Z222" s="337"/>
      <c r="AA222" s="337"/>
      <c r="AB222" s="337"/>
      <c r="AC222" s="335"/>
      <c r="AD222" s="338"/>
      <c r="AE222" s="339"/>
      <c r="AF222" s="338"/>
      <c r="AG222" s="342"/>
      <c r="AH222" s="332"/>
      <c r="AI222" s="332"/>
      <c r="AJ222" s="332"/>
      <c r="AK222" s="332"/>
      <c r="AL222" s="332"/>
      <c r="AM222" s="332"/>
      <c r="AN222" s="332"/>
      <c r="AO222" s="332"/>
      <c r="AP222" s="332"/>
      <c r="AQ222" s="332"/>
      <c r="AR222" s="332"/>
      <c r="AS222" s="332"/>
      <c r="AT222" s="332"/>
      <c r="AU222" s="332"/>
      <c r="AV222" s="332"/>
      <c r="AW222" s="332"/>
      <c r="AX222" s="332"/>
      <c r="AY222" s="332"/>
      <c r="AZ222" s="332"/>
      <c r="BA222" s="332"/>
      <c r="BB222" s="333"/>
    </row>
    <row r="223" ht="12.75" customHeight="1">
      <c r="B223" s="334" t="s">
        <v>138</v>
      </c>
      <c r="C223" s="334"/>
      <c r="D223" s="334"/>
      <c r="E223" s="334"/>
      <c r="F223" s="335">
        <v>417</v>
      </c>
      <c r="G223" s="336"/>
      <c r="H223" s="337">
        <v>446</v>
      </c>
      <c r="I223" s="337"/>
      <c r="J223" s="337">
        <v>495</v>
      </c>
      <c r="K223" s="337"/>
      <c r="L223" s="337">
        <v>420</v>
      </c>
      <c r="M223" s="337"/>
      <c r="N223" s="337">
        <v>465</v>
      </c>
      <c r="O223" s="337"/>
      <c r="P223" s="337">
        <v>516</v>
      </c>
      <c r="Q223" s="337"/>
      <c r="R223" s="337">
        <v>550</v>
      </c>
      <c r="S223" s="337"/>
      <c r="T223" s="337"/>
      <c r="U223" s="337"/>
      <c r="V223" s="337"/>
      <c r="W223" s="337"/>
      <c r="X223" s="337"/>
      <c r="Y223" s="337"/>
      <c r="Z223" s="337"/>
      <c r="AA223" s="337"/>
      <c r="AB223" s="337"/>
      <c r="AC223" s="335"/>
      <c r="AD223" s="338"/>
      <c r="AE223" s="339"/>
      <c r="AF223" s="338"/>
      <c r="AG223" s="342"/>
      <c r="AH223" s="332"/>
      <c r="AI223" s="332"/>
      <c r="AJ223" s="332"/>
      <c r="AK223" s="332"/>
      <c r="AL223" s="332"/>
      <c r="AM223" s="332"/>
      <c r="AN223" s="332"/>
      <c r="AO223" s="332"/>
      <c r="AP223" s="332"/>
      <c r="AQ223" s="332"/>
      <c r="AR223" s="332"/>
      <c r="AS223" s="332"/>
      <c r="AT223" s="332"/>
      <c r="AU223" s="332"/>
      <c r="AV223" s="332"/>
      <c r="AW223" s="332"/>
      <c r="AX223" s="332"/>
      <c r="AY223" s="332"/>
      <c r="AZ223" s="332"/>
      <c r="BA223" s="332"/>
      <c r="BB223" s="333"/>
    </row>
    <row r="224" ht="12.75" customHeight="1">
      <c r="B224" s="343" t="s">
        <v>139</v>
      </c>
      <c r="C224" s="343" t="s">
        <v>140</v>
      </c>
      <c r="D224" s="343" t="s">
        <v>140</v>
      </c>
      <c r="E224" s="343" t="s">
        <v>140</v>
      </c>
      <c r="F224" s="335">
        <v>26</v>
      </c>
      <c r="G224" s="336"/>
      <c r="H224" s="337">
        <v>49</v>
      </c>
      <c r="I224" s="337"/>
      <c r="J224" s="337">
        <v>98</v>
      </c>
      <c r="K224" s="337"/>
      <c r="L224" s="337">
        <v>74</v>
      </c>
      <c r="M224" s="337"/>
      <c r="N224" s="337">
        <v>106</v>
      </c>
      <c r="O224" s="337"/>
      <c r="P224" s="337">
        <v>74</v>
      </c>
      <c r="Q224" s="337"/>
      <c r="R224" s="337">
        <v>50</v>
      </c>
      <c r="S224" s="337"/>
      <c r="T224" s="337"/>
      <c r="U224" s="337"/>
      <c r="V224" s="337"/>
      <c r="W224" s="337"/>
      <c r="X224" s="337"/>
      <c r="Y224" s="337"/>
      <c r="Z224" s="337"/>
      <c r="AA224" s="337"/>
      <c r="AB224" s="337"/>
      <c r="AC224" s="335"/>
      <c r="AD224" s="338"/>
      <c r="AE224" s="339"/>
      <c r="AF224" s="338"/>
      <c r="AG224" s="342"/>
      <c r="AH224" s="332"/>
      <c r="AI224" s="332"/>
      <c r="AJ224" s="332"/>
      <c r="AK224" s="332"/>
      <c r="AL224" s="332"/>
      <c r="AM224" s="332"/>
      <c r="AN224" s="332"/>
      <c r="AO224" s="332"/>
      <c r="AP224" s="332"/>
      <c r="AQ224" s="332"/>
      <c r="AR224" s="332"/>
      <c r="AS224" s="332"/>
      <c r="AT224" s="332"/>
      <c r="AU224" s="332"/>
      <c r="AV224" s="332"/>
      <c r="AW224" s="332"/>
      <c r="AX224" s="332"/>
      <c r="AY224" s="332"/>
      <c r="AZ224" s="332"/>
      <c r="BA224" s="332"/>
      <c r="BB224" s="333"/>
    </row>
    <row r="225" ht="23.25" customHeight="1">
      <c r="B225" s="343" t="s">
        <v>141</v>
      </c>
      <c r="C225" s="343" t="s">
        <v>142</v>
      </c>
      <c r="D225" s="343" t="s">
        <v>142</v>
      </c>
      <c r="E225" s="343" t="s">
        <v>142</v>
      </c>
      <c r="F225" s="335">
        <v>87</v>
      </c>
      <c r="G225" s="336"/>
      <c r="H225" s="337">
        <v>110</v>
      </c>
      <c r="I225" s="337"/>
      <c r="J225" s="337">
        <v>55</v>
      </c>
      <c r="K225" s="337"/>
      <c r="L225" s="337">
        <v>43</v>
      </c>
      <c r="M225" s="337"/>
      <c r="N225" s="337">
        <v>70</v>
      </c>
      <c r="O225" s="337"/>
      <c r="P225" s="337">
        <v>69</v>
      </c>
      <c r="Q225" s="337"/>
      <c r="R225" s="337">
        <v>71</v>
      </c>
      <c r="S225" s="337"/>
      <c r="T225" s="337"/>
      <c r="U225" s="337"/>
      <c r="V225" s="337"/>
      <c r="W225" s="337"/>
      <c r="X225" s="337"/>
      <c r="Y225" s="337"/>
      <c r="Z225" s="337"/>
      <c r="AA225" s="337"/>
      <c r="AB225" s="337"/>
      <c r="AC225" s="335"/>
      <c r="AD225" s="338"/>
      <c r="AE225" s="339"/>
      <c r="AF225" s="338"/>
      <c r="AG225" s="342"/>
      <c r="AH225" s="332"/>
      <c r="AI225" s="332"/>
      <c r="AJ225" s="332"/>
      <c r="AK225" s="332"/>
      <c r="AL225" s="332"/>
      <c r="AM225" s="332"/>
      <c r="AN225" s="332"/>
      <c r="AO225" s="332"/>
      <c r="AP225" s="332"/>
      <c r="AQ225" s="332"/>
      <c r="AR225" s="332"/>
      <c r="AS225" s="332"/>
      <c r="AT225" s="332"/>
      <c r="AU225" s="332"/>
      <c r="AV225" s="332"/>
      <c r="AW225" s="332"/>
      <c r="AX225" s="332"/>
      <c r="AY225" s="332"/>
      <c r="AZ225" s="332"/>
      <c r="BA225" s="332"/>
      <c r="BB225" s="333"/>
    </row>
    <row r="226" ht="12.75" customHeight="1">
      <c r="B226" s="343" t="s">
        <v>143</v>
      </c>
      <c r="C226" s="343" t="s">
        <v>144</v>
      </c>
      <c r="D226" s="343" t="s">
        <v>144</v>
      </c>
      <c r="E226" s="343" t="s">
        <v>144</v>
      </c>
      <c r="F226" s="335">
        <v>1</v>
      </c>
      <c r="G226" s="336"/>
      <c r="H226" s="337">
        <v>1</v>
      </c>
      <c r="I226" s="337"/>
      <c r="J226" s="337">
        <v>0</v>
      </c>
      <c r="K226" s="337"/>
      <c r="L226" s="337">
        <v>0</v>
      </c>
      <c r="M226" s="337"/>
      <c r="N226" s="337">
        <v>0</v>
      </c>
      <c r="O226" s="337"/>
      <c r="P226" s="337">
        <v>0</v>
      </c>
      <c r="Q226" s="337"/>
      <c r="R226" s="337">
        <v>2</v>
      </c>
      <c r="S226" s="337"/>
      <c r="T226" s="337"/>
      <c r="U226" s="337"/>
      <c r="V226" s="337"/>
      <c r="W226" s="337"/>
      <c r="X226" s="337"/>
      <c r="Y226" s="337"/>
      <c r="Z226" s="337"/>
      <c r="AA226" s="337"/>
      <c r="AB226" s="337"/>
      <c r="AC226" s="335"/>
      <c r="AD226" s="338"/>
      <c r="AE226" s="339"/>
      <c r="AF226" s="338"/>
      <c r="AG226" s="342"/>
      <c r="AH226" s="332"/>
      <c r="AI226" s="332"/>
      <c r="AJ226" s="332"/>
      <c r="AK226" s="332"/>
      <c r="AL226" s="332"/>
      <c r="AM226" s="332"/>
      <c r="AN226" s="332"/>
      <c r="AO226" s="332"/>
      <c r="AP226" s="332"/>
      <c r="AQ226" s="332"/>
      <c r="AR226" s="332"/>
      <c r="AS226" s="332"/>
      <c r="AT226" s="332"/>
      <c r="AU226" s="332"/>
      <c r="AV226" s="332"/>
      <c r="AW226" s="332"/>
      <c r="AX226" s="332"/>
      <c r="AY226" s="332"/>
      <c r="AZ226" s="332"/>
      <c r="BA226" s="332"/>
      <c r="BB226" s="333"/>
    </row>
    <row r="227" ht="12.75" customHeight="1">
      <c r="B227" s="343" t="s">
        <v>145</v>
      </c>
      <c r="C227" s="343" t="s">
        <v>146</v>
      </c>
      <c r="D227" s="343" t="s">
        <v>146</v>
      </c>
      <c r="E227" s="343" t="s">
        <v>146</v>
      </c>
      <c r="F227" s="335">
        <v>627</v>
      </c>
      <c r="G227" s="336"/>
      <c r="H227" s="337">
        <v>977</v>
      </c>
      <c r="I227" s="337"/>
      <c r="J227" s="337">
        <v>1154</v>
      </c>
      <c r="K227" s="337"/>
      <c r="L227" s="337">
        <v>812</v>
      </c>
      <c r="M227" s="337"/>
      <c r="N227" s="337">
        <v>756</v>
      </c>
      <c r="O227" s="337"/>
      <c r="P227" s="337">
        <v>679</v>
      </c>
      <c r="Q227" s="337"/>
      <c r="R227" s="337">
        <v>528</v>
      </c>
      <c r="S227" s="337"/>
      <c r="T227" s="337"/>
      <c r="U227" s="337"/>
      <c r="V227" s="337"/>
      <c r="W227" s="337"/>
      <c r="X227" s="337"/>
      <c r="Y227" s="337"/>
      <c r="Z227" s="337"/>
      <c r="AA227" s="337"/>
      <c r="AB227" s="337"/>
      <c r="AC227" s="335"/>
      <c r="AD227" s="338"/>
      <c r="AE227" s="339"/>
      <c r="AF227" s="338"/>
      <c r="AG227" s="340"/>
      <c r="AH227" s="332"/>
      <c r="AI227" s="332"/>
      <c r="AJ227" s="332"/>
      <c r="AK227" s="332"/>
      <c r="AL227" s="332"/>
      <c r="AM227" s="332"/>
      <c r="AN227" s="332"/>
      <c r="AO227" s="332"/>
      <c r="AP227" s="332"/>
      <c r="AQ227" s="332"/>
      <c r="AR227" s="332"/>
      <c r="AS227" s="332"/>
      <c r="AT227" s="332"/>
      <c r="AU227" s="332"/>
      <c r="AV227" s="332"/>
      <c r="AW227" s="332"/>
      <c r="AX227" s="332"/>
      <c r="AY227" s="332"/>
      <c r="AZ227" s="332"/>
      <c r="BA227" s="332"/>
      <c r="BB227" s="333"/>
    </row>
    <row r="228" ht="24.75" customHeight="1">
      <c r="B228" s="334" t="s">
        <v>147</v>
      </c>
      <c r="C228" s="334" t="s">
        <v>148</v>
      </c>
      <c r="D228" s="334" t="s">
        <v>148</v>
      </c>
      <c r="E228" s="334" t="s">
        <v>148</v>
      </c>
      <c r="F228" s="335">
        <v>22</v>
      </c>
      <c r="G228" s="336"/>
      <c r="H228" s="337">
        <v>22</v>
      </c>
      <c r="I228" s="337"/>
      <c r="J228" s="337">
        <v>45</v>
      </c>
      <c r="K228" s="337"/>
      <c r="L228" s="337">
        <v>46</v>
      </c>
      <c r="M228" s="337"/>
      <c r="N228" s="337">
        <v>86</v>
      </c>
      <c r="O228" s="337"/>
      <c r="P228" s="337">
        <v>68</v>
      </c>
      <c r="Q228" s="337"/>
      <c r="R228" s="337">
        <v>77</v>
      </c>
      <c r="S228" s="337"/>
      <c r="T228" s="337"/>
      <c r="U228" s="337"/>
      <c r="V228" s="337"/>
      <c r="W228" s="337"/>
      <c r="X228" s="337"/>
      <c r="Y228" s="337"/>
      <c r="Z228" s="337"/>
      <c r="AA228" s="337"/>
      <c r="AB228" s="337"/>
      <c r="AC228" s="335"/>
      <c r="AD228" s="338"/>
      <c r="AE228" s="339"/>
      <c r="AF228" s="338"/>
      <c r="AG228" s="342"/>
      <c r="AH228" s="332"/>
      <c r="AI228" s="332"/>
      <c r="AJ228" s="332"/>
      <c r="AK228" s="332"/>
      <c r="AL228" s="332"/>
      <c r="AM228" s="332"/>
      <c r="AN228" s="332"/>
      <c r="AO228" s="332"/>
      <c r="AP228" s="332"/>
      <c r="AQ228" s="332"/>
      <c r="AR228" s="332"/>
      <c r="AS228" s="332"/>
      <c r="AT228" s="332"/>
      <c r="AU228" s="332"/>
      <c r="AV228" s="332"/>
      <c r="AW228" s="332"/>
      <c r="AX228" s="332"/>
      <c r="AY228" s="332"/>
      <c r="AZ228" s="332"/>
      <c r="BA228" s="332"/>
      <c r="BB228" s="333"/>
    </row>
    <row r="229" ht="13.5" customHeight="1">
      <c r="B229" s="343" t="s">
        <v>149</v>
      </c>
      <c r="C229" s="343" t="s">
        <v>150</v>
      </c>
      <c r="D229" s="343" t="s">
        <v>150</v>
      </c>
      <c r="E229" s="343" t="s">
        <v>150</v>
      </c>
      <c r="F229" s="335">
        <v>66</v>
      </c>
      <c r="G229" s="336"/>
      <c r="H229" s="337">
        <v>32</v>
      </c>
      <c r="I229" s="337"/>
      <c r="J229" s="337">
        <v>37</v>
      </c>
      <c r="K229" s="337"/>
      <c r="L229" s="337">
        <v>51</v>
      </c>
      <c r="M229" s="337"/>
      <c r="N229" s="337">
        <v>72</v>
      </c>
      <c r="O229" s="337"/>
      <c r="P229" s="337">
        <v>71</v>
      </c>
      <c r="Q229" s="337"/>
      <c r="R229" s="337">
        <v>38</v>
      </c>
      <c r="S229" s="337"/>
      <c r="T229" s="337"/>
      <c r="U229" s="337"/>
      <c r="V229" s="337"/>
      <c r="W229" s="337"/>
      <c r="X229" s="337"/>
      <c r="Y229" s="337"/>
      <c r="Z229" s="337"/>
      <c r="AA229" s="337"/>
      <c r="AB229" s="337"/>
      <c r="AC229" s="335"/>
      <c r="AD229" s="338"/>
      <c r="AE229" s="339"/>
      <c r="AF229" s="338"/>
      <c r="AG229" s="344"/>
      <c r="AH229" s="338"/>
      <c r="AI229" s="342"/>
      <c r="BB229" s="333"/>
    </row>
    <row r="230" ht="15">
      <c r="B230" s="293" t="s">
        <v>33</v>
      </c>
      <c r="C230" s="293"/>
      <c r="D230" s="293"/>
      <c r="E230" s="293"/>
      <c r="F230" s="345">
        <f>SUM(F208:G229)</f>
        <v>2193</v>
      </c>
      <c r="G230" s="345"/>
      <c r="H230" s="345">
        <f>SUM(H208:I229)</f>
        <v>3225</v>
      </c>
      <c r="I230" s="345"/>
      <c r="J230" s="345">
        <f>SUM(J208:K229)</f>
        <v>3882</v>
      </c>
      <c r="K230" s="345"/>
      <c r="L230" s="345">
        <f>SUM(L208:M229)</f>
        <v>2970</v>
      </c>
      <c r="M230" s="345"/>
      <c r="N230" s="345">
        <f>SUM(N208:O229)</f>
        <v>2936</v>
      </c>
      <c r="O230" s="345"/>
      <c r="P230" s="345">
        <f>SUM(P208:Q229)</f>
        <v>3023</v>
      </c>
      <c r="Q230" s="345"/>
      <c r="R230" s="345">
        <f>SUM(R208:S229)</f>
        <v>3021</v>
      </c>
      <c r="S230" s="345"/>
      <c r="T230" s="345">
        <f>SUM(T208:U229)</f>
        <v>0</v>
      </c>
      <c r="U230" s="345"/>
      <c r="V230" s="345">
        <f>SUM(V208:W229)</f>
        <v>0</v>
      </c>
      <c r="W230" s="345"/>
      <c r="X230" s="345">
        <f>SUM(X208:Y229)</f>
        <v>0</v>
      </c>
      <c r="Y230" s="345"/>
      <c r="Z230" s="345">
        <f>SUM(Z208:AA229)</f>
        <v>0</v>
      </c>
      <c r="AA230" s="345"/>
      <c r="AB230" s="345">
        <f>SUM(AB208:AC229)</f>
        <v>0</v>
      </c>
      <c r="AC230" s="345"/>
      <c r="AD230" s="346"/>
      <c r="AE230" s="344"/>
      <c r="AF230" s="346"/>
      <c r="AG230" s="346"/>
      <c r="AH230" s="346"/>
      <c r="AI230" s="344"/>
    </row>
    <row r="231">
      <c r="B231" s="347"/>
      <c r="C231" s="347"/>
      <c r="D231" s="347"/>
      <c r="E231" s="347"/>
      <c r="F231" s="348"/>
      <c r="G231" s="348"/>
      <c r="H231" s="332"/>
      <c r="I231" s="332"/>
      <c r="J231" s="332"/>
      <c r="K231" s="332"/>
      <c r="L231" s="332"/>
      <c r="M231" s="332"/>
      <c r="N231" s="332"/>
      <c r="O231" s="332"/>
      <c r="P231" s="332"/>
      <c r="Q231" s="332"/>
      <c r="R231" s="332"/>
      <c r="S231" s="332"/>
      <c r="T231" s="332"/>
      <c r="U231" s="332"/>
      <c r="V231" s="332"/>
      <c r="W231" s="332"/>
      <c r="X231" s="332"/>
      <c r="Y231" s="332"/>
      <c r="Z231" s="332"/>
      <c r="AA231" s="332"/>
      <c r="AB231" s="332"/>
      <c r="AC231" s="332"/>
    </row>
    <row r="232" ht="12.75" customHeight="1">
      <c r="B232" s="349" t="s">
        <v>151</v>
      </c>
      <c r="C232" s="349"/>
      <c r="D232" s="349"/>
      <c r="E232" s="349"/>
      <c r="F232" s="349"/>
      <c r="G232" s="349"/>
      <c r="H232" s="349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E232" s="333"/>
    </row>
    <row r="233" ht="12.75" customHeight="1">
      <c r="B233" s="349"/>
      <c r="C233" s="349"/>
      <c r="D233" s="349"/>
      <c r="E233" s="349"/>
      <c r="F233" s="349"/>
      <c r="G233" s="349"/>
      <c r="H233" s="349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</row>
    <row r="234" ht="20.25" customHeight="1">
      <c r="B234" s="350" t="s">
        <v>106</v>
      </c>
      <c r="C234" s="350"/>
      <c r="D234" s="350"/>
      <c r="E234" s="350"/>
      <c r="F234" s="351" t="s">
        <v>84</v>
      </c>
      <c r="G234" s="351"/>
      <c r="H234" s="351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E234" s="333"/>
      <c r="AF234" s="333"/>
      <c r="AG234" s="333"/>
      <c r="AH234" s="333"/>
      <c r="AI234" s="352"/>
      <c r="AJ234" s="352"/>
      <c r="AK234" s="333"/>
      <c r="AL234" s="333"/>
      <c r="AM234" s="333"/>
      <c r="AN234" s="333"/>
      <c r="AO234" s="333"/>
      <c r="AP234" s="333"/>
      <c r="AQ234" s="333"/>
    </row>
    <row r="235" ht="13.5" customHeight="1">
      <c r="B235" s="334" t="s">
        <v>108</v>
      </c>
      <c r="C235" s="334" t="s">
        <v>109</v>
      </c>
      <c r="D235" s="334" t="s">
        <v>109</v>
      </c>
      <c r="E235" s="334" t="s">
        <v>109</v>
      </c>
      <c r="F235" s="337">
        <f t="shared" ref="F235:F256" si="12">SUM(F208:W208)</f>
        <v>683</v>
      </c>
      <c r="G235" s="337"/>
      <c r="H235" s="337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I235" s="2"/>
    </row>
    <row r="236" ht="24.75" customHeight="1">
      <c r="B236" s="353" t="s">
        <v>110</v>
      </c>
      <c r="C236" s="353" t="s">
        <v>111</v>
      </c>
      <c r="D236" s="353" t="s">
        <v>111</v>
      </c>
      <c r="E236" s="353" t="s">
        <v>111</v>
      </c>
      <c r="F236" s="337">
        <f t="shared" si="12"/>
        <v>1427</v>
      </c>
      <c r="G236" s="337"/>
      <c r="H236" s="337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I236" s="2"/>
    </row>
    <row r="237" ht="12.75" customHeight="1">
      <c r="B237" s="334" t="s">
        <v>112</v>
      </c>
      <c r="C237" s="334" t="s">
        <v>113</v>
      </c>
      <c r="D237" s="334" t="s">
        <v>113</v>
      </c>
      <c r="E237" s="334" t="s">
        <v>113</v>
      </c>
      <c r="F237" s="337">
        <f t="shared" si="12"/>
        <v>3099</v>
      </c>
      <c r="G237" s="337"/>
      <c r="H237" s="337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I237" s="2"/>
    </row>
    <row r="238" ht="12.75" customHeight="1">
      <c r="B238" s="334" t="s">
        <v>114</v>
      </c>
      <c r="C238" s="334" t="s">
        <v>115</v>
      </c>
      <c r="D238" s="334" t="s">
        <v>115</v>
      </c>
      <c r="E238" s="334" t="s">
        <v>115</v>
      </c>
      <c r="F238" s="337">
        <f t="shared" si="12"/>
        <v>961</v>
      </c>
      <c r="G238" s="337"/>
      <c r="H238" s="337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I238" s="2"/>
    </row>
    <row r="239" ht="12.75" customHeight="1">
      <c r="B239" s="343" t="s">
        <v>116</v>
      </c>
      <c r="C239" s="343" t="s">
        <v>117</v>
      </c>
      <c r="D239" s="343" t="s">
        <v>117</v>
      </c>
      <c r="E239" s="343" t="s">
        <v>117</v>
      </c>
      <c r="F239" s="337">
        <f t="shared" si="12"/>
        <v>1005</v>
      </c>
      <c r="G239" s="337"/>
      <c r="H239" s="337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I239" s="2"/>
    </row>
    <row r="240" ht="12.75" customHeight="1">
      <c r="B240" s="343" t="s">
        <v>118</v>
      </c>
      <c r="C240" s="343" t="s">
        <v>119</v>
      </c>
      <c r="D240" s="343" t="s">
        <v>119</v>
      </c>
      <c r="E240" s="343" t="s">
        <v>119</v>
      </c>
      <c r="F240" s="337">
        <f t="shared" si="12"/>
        <v>2</v>
      </c>
      <c r="G240" s="337"/>
      <c r="H240" s="337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I240" s="2"/>
    </row>
    <row r="241" ht="12.75" customHeight="1">
      <c r="B241" s="343" t="s">
        <v>152</v>
      </c>
      <c r="C241" s="343" t="s">
        <v>121</v>
      </c>
      <c r="D241" s="343" t="s">
        <v>121</v>
      </c>
      <c r="E241" s="343" t="s">
        <v>121</v>
      </c>
      <c r="F241" s="337">
        <f t="shared" si="12"/>
        <v>431</v>
      </c>
      <c r="G241" s="337"/>
      <c r="H241" s="337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I241" s="2"/>
    </row>
    <row r="242" ht="24" customHeight="1">
      <c r="B242" s="343" t="s">
        <v>122</v>
      </c>
      <c r="C242" s="343" t="s">
        <v>123</v>
      </c>
      <c r="D242" s="343" t="s">
        <v>123</v>
      </c>
      <c r="E242" s="343" t="s">
        <v>123</v>
      </c>
      <c r="F242" s="337">
        <f t="shared" si="12"/>
        <v>873</v>
      </c>
      <c r="G242" s="337"/>
      <c r="H242" s="337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I242" s="2"/>
    </row>
    <row r="243" ht="21.75" customHeight="1">
      <c r="B243" s="354" t="s">
        <v>124</v>
      </c>
      <c r="C243" s="334" t="s">
        <v>125</v>
      </c>
      <c r="D243" s="334" t="s">
        <v>125</v>
      </c>
      <c r="E243" s="334" t="s">
        <v>125</v>
      </c>
      <c r="F243" s="337">
        <f t="shared" si="12"/>
        <v>500</v>
      </c>
      <c r="G243" s="337"/>
      <c r="H243" s="337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I243" s="2"/>
    </row>
    <row r="244" ht="12.75" customHeight="1">
      <c r="B244" s="334" t="s">
        <v>126</v>
      </c>
      <c r="C244" s="334" t="s">
        <v>127</v>
      </c>
      <c r="D244" s="334" t="s">
        <v>127</v>
      </c>
      <c r="E244" s="334" t="s">
        <v>127</v>
      </c>
      <c r="F244" s="337">
        <f t="shared" si="12"/>
        <v>133</v>
      </c>
      <c r="G244" s="337"/>
      <c r="H244" s="337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I244" s="2"/>
    </row>
    <row r="245" ht="12.75" customHeight="1">
      <c r="B245" s="334" t="s">
        <v>128</v>
      </c>
      <c r="C245" s="334" t="s">
        <v>129</v>
      </c>
      <c r="D245" s="334" t="s">
        <v>129</v>
      </c>
      <c r="E245" s="334" t="s">
        <v>129</v>
      </c>
      <c r="F245" s="337">
        <f t="shared" si="12"/>
        <v>416</v>
      </c>
      <c r="G245" s="337"/>
      <c r="H245" s="337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I245" s="2"/>
    </row>
    <row r="246" ht="12.75" customHeight="1">
      <c r="B246" s="334" t="s">
        <v>130</v>
      </c>
      <c r="C246" s="334" t="s">
        <v>131</v>
      </c>
      <c r="D246" s="334" t="s">
        <v>131</v>
      </c>
      <c r="E246" s="334" t="s">
        <v>131</v>
      </c>
      <c r="F246" s="337">
        <f t="shared" si="12"/>
        <v>285</v>
      </c>
      <c r="G246" s="337"/>
      <c r="H246" s="337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I246" s="2"/>
    </row>
    <row r="247" ht="12.75" customHeight="1">
      <c r="B247" s="343" t="s">
        <v>132</v>
      </c>
      <c r="C247" s="343" t="s">
        <v>133</v>
      </c>
      <c r="D247" s="343" t="s">
        <v>133</v>
      </c>
      <c r="E247" s="343" t="s">
        <v>133</v>
      </c>
      <c r="F247" s="337">
        <f t="shared" si="12"/>
        <v>271</v>
      </c>
      <c r="G247" s="337"/>
      <c r="H247" s="337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I247" s="2"/>
    </row>
    <row r="248" ht="12.75" customHeight="1">
      <c r="B248" s="334" t="s">
        <v>134</v>
      </c>
      <c r="C248" s="334" t="s">
        <v>135</v>
      </c>
      <c r="D248" s="334" t="s">
        <v>135</v>
      </c>
      <c r="E248" s="334" t="s">
        <v>135</v>
      </c>
      <c r="F248" s="337">
        <f t="shared" si="12"/>
        <v>0</v>
      </c>
      <c r="G248" s="337"/>
      <c r="H248" s="337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I248" s="2"/>
    </row>
    <row r="249" ht="12.75" customHeight="1">
      <c r="B249" s="334" t="s">
        <v>136</v>
      </c>
      <c r="C249" s="334" t="s">
        <v>137</v>
      </c>
      <c r="D249" s="334" t="s">
        <v>137</v>
      </c>
      <c r="E249" s="334" t="s">
        <v>137</v>
      </c>
      <c r="F249" s="337">
        <f t="shared" si="12"/>
        <v>603</v>
      </c>
      <c r="G249" s="337"/>
      <c r="H249" s="337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I249" s="2"/>
    </row>
    <row r="250" ht="12.75" customHeight="1">
      <c r="B250" s="334" t="s">
        <v>138</v>
      </c>
      <c r="C250" s="334"/>
      <c r="D250" s="334"/>
      <c r="E250" s="334"/>
      <c r="F250" s="337">
        <f t="shared" si="12"/>
        <v>3309</v>
      </c>
      <c r="G250" s="337"/>
      <c r="H250" s="337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I250" s="2"/>
    </row>
    <row r="251" ht="12.75" customHeight="1">
      <c r="B251" s="343" t="s">
        <v>139</v>
      </c>
      <c r="C251" s="343" t="s">
        <v>140</v>
      </c>
      <c r="D251" s="343" t="s">
        <v>140</v>
      </c>
      <c r="E251" s="343" t="s">
        <v>140</v>
      </c>
      <c r="F251" s="337">
        <f t="shared" si="12"/>
        <v>477</v>
      </c>
      <c r="G251" s="337"/>
      <c r="H251" s="337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I251" s="2"/>
    </row>
    <row r="252" ht="12.75" customHeight="1">
      <c r="B252" s="343" t="s">
        <v>141</v>
      </c>
      <c r="C252" s="343" t="s">
        <v>142</v>
      </c>
      <c r="D252" s="343" t="s">
        <v>142</v>
      </c>
      <c r="E252" s="343" t="s">
        <v>142</v>
      </c>
      <c r="F252" s="337">
        <f t="shared" si="12"/>
        <v>505</v>
      </c>
      <c r="G252" s="337"/>
      <c r="H252" s="337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I252" s="2"/>
    </row>
    <row r="253" ht="12.75" customHeight="1">
      <c r="B253" s="343" t="s">
        <v>143</v>
      </c>
      <c r="C253" s="343" t="s">
        <v>144</v>
      </c>
      <c r="D253" s="343" t="s">
        <v>144</v>
      </c>
      <c r="E253" s="343" t="s">
        <v>144</v>
      </c>
      <c r="F253" s="337">
        <f t="shared" si="12"/>
        <v>4</v>
      </c>
      <c r="G253" s="337"/>
      <c r="H253" s="337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I253" s="2"/>
    </row>
    <row r="254" ht="12.75" customHeight="1">
      <c r="B254" s="343" t="s">
        <v>145</v>
      </c>
      <c r="C254" s="343" t="s">
        <v>146</v>
      </c>
      <c r="D254" s="343" t="s">
        <v>146</v>
      </c>
      <c r="E254" s="343" t="s">
        <v>146</v>
      </c>
      <c r="F254" s="337">
        <f t="shared" si="12"/>
        <v>5533</v>
      </c>
      <c r="G254" s="337"/>
      <c r="H254" s="337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I254" s="2"/>
    </row>
    <row r="255" ht="12.75" customHeight="1">
      <c r="B255" s="334" t="s">
        <v>147</v>
      </c>
      <c r="C255" s="334" t="s">
        <v>148</v>
      </c>
      <c r="D255" s="334" t="s">
        <v>148</v>
      </c>
      <c r="E255" s="334" t="s">
        <v>148</v>
      </c>
      <c r="F255" s="337">
        <f t="shared" si="12"/>
        <v>366</v>
      </c>
      <c r="G255" s="337"/>
      <c r="H255" s="337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I255" s="2"/>
    </row>
    <row r="256" ht="13.5" customHeight="1">
      <c r="B256" s="343" t="s">
        <v>149</v>
      </c>
      <c r="C256" s="343" t="s">
        <v>150</v>
      </c>
      <c r="D256" s="343" t="s">
        <v>150</v>
      </c>
      <c r="E256" s="343" t="s">
        <v>150</v>
      </c>
      <c r="F256" s="337">
        <f t="shared" si="12"/>
        <v>367</v>
      </c>
      <c r="G256" s="337"/>
      <c r="H256" s="337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I256" s="2"/>
    </row>
    <row r="257" ht="14.25" customHeight="1">
      <c r="B257" s="293" t="s">
        <v>33</v>
      </c>
      <c r="C257" s="293"/>
      <c r="D257" s="293"/>
      <c r="E257" s="293"/>
      <c r="F257" s="345">
        <f>SUM(F235:H256)</f>
        <v>21250</v>
      </c>
      <c r="G257" s="345"/>
      <c r="H257" s="345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I257" s="2"/>
    </row>
    <row r="258" ht="13.5">
      <c r="B258" s="347"/>
      <c r="C258" s="347"/>
      <c r="D258" s="347"/>
      <c r="E258" s="347"/>
      <c r="F258" s="348"/>
      <c r="G258" s="348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I258" s="2"/>
    </row>
    <row r="259" ht="7.5" customHeight="1">
      <c r="B259" s="320" t="s">
        <v>153</v>
      </c>
      <c r="C259" s="321"/>
      <c r="D259" s="321"/>
      <c r="E259" s="321"/>
      <c r="F259" s="321"/>
      <c r="G259" s="321"/>
      <c r="H259" s="321"/>
      <c r="I259" s="321"/>
      <c r="J259" s="321"/>
      <c r="K259" s="321"/>
      <c r="L259" s="321"/>
      <c r="M259" s="321"/>
      <c r="N259" s="321"/>
      <c r="O259" s="321"/>
      <c r="P259" s="321"/>
      <c r="Q259" s="321"/>
      <c r="R259" s="321"/>
      <c r="S259" s="321"/>
      <c r="T259" s="321"/>
      <c r="U259" s="321"/>
      <c r="V259" s="321"/>
      <c r="W259" s="321"/>
      <c r="X259" s="321"/>
      <c r="Y259" s="321"/>
      <c r="Z259" s="321"/>
      <c r="AA259" s="321"/>
      <c r="AB259" s="321"/>
      <c r="AC259" s="355"/>
    </row>
    <row r="260" ht="18" customHeight="1">
      <c r="B260" s="322"/>
      <c r="C260" s="323"/>
      <c r="D260" s="323"/>
      <c r="E260" s="323"/>
      <c r="F260" s="323"/>
      <c r="G260" s="323"/>
      <c r="H260" s="323"/>
      <c r="I260" s="323"/>
      <c r="J260" s="323"/>
      <c r="K260" s="323"/>
      <c r="L260" s="323"/>
      <c r="M260" s="323"/>
      <c r="N260" s="323"/>
      <c r="O260" s="323"/>
      <c r="P260" s="323"/>
      <c r="Q260" s="323"/>
      <c r="R260" s="323"/>
      <c r="S260" s="323"/>
      <c r="T260" s="323"/>
      <c r="U260" s="323"/>
      <c r="V260" s="323"/>
      <c r="W260" s="323"/>
      <c r="X260" s="323"/>
      <c r="Y260" s="323"/>
      <c r="Z260" s="323"/>
      <c r="AA260" s="323"/>
      <c r="AB260" s="323"/>
      <c r="AC260" s="356"/>
    </row>
    <row r="261" ht="15.75">
      <c r="B261" s="312" t="s">
        <v>106</v>
      </c>
      <c r="C261" s="313"/>
      <c r="D261" s="313"/>
      <c r="E261" s="357"/>
      <c r="F261" s="358" t="s">
        <v>25</v>
      </c>
      <c r="G261" s="359"/>
      <c r="H261" s="360" t="s">
        <v>26</v>
      </c>
      <c r="I261" s="361"/>
      <c r="J261" s="361" t="s">
        <v>27</v>
      </c>
      <c r="K261" s="361"/>
      <c r="L261" s="361" t="s">
        <v>28</v>
      </c>
      <c r="M261" s="361"/>
      <c r="N261" s="361" t="s">
        <v>29</v>
      </c>
      <c r="O261" s="361"/>
      <c r="P261" s="361" t="s">
        <v>30</v>
      </c>
      <c r="Q261" s="361"/>
      <c r="R261" s="361" t="s">
        <v>37</v>
      </c>
      <c r="S261" s="361"/>
      <c r="T261" s="361" t="s">
        <v>38</v>
      </c>
      <c r="U261" s="361"/>
      <c r="V261" s="361" t="s">
        <v>94</v>
      </c>
      <c r="W261" s="361"/>
      <c r="X261" s="361" t="s">
        <v>40</v>
      </c>
      <c r="Y261" s="361"/>
      <c r="Z261" s="361" t="s">
        <v>95</v>
      </c>
      <c r="AA261" s="361"/>
      <c r="AB261" s="361" t="s">
        <v>96</v>
      </c>
      <c r="AC261" s="359"/>
      <c r="AE261" s="331"/>
      <c r="AF261" s="331"/>
    </row>
    <row r="262" ht="12.75" customHeight="1">
      <c r="B262" s="362" t="s">
        <v>108</v>
      </c>
      <c r="C262" s="363" t="s">
        <v>109</v>
      </c>
      <c r="D262" s="363" t="s">
        <v>109</v>
      </c>
      <c r="E262" s="364" t="s">
        <v>109</v>
      </c>
      <c r="F262" s="365">
        <v>0.98780000000000001</v>
      </c>
      <c r="G262" s="366"/>
      <c r="H262" s="367">
        <v>0.72829999999999995</v>
      </c>
      <c r="I262" s="368"/>
      <c r="J262" s="367">
        <v>0.64059999999999995</v>
      </c>
      <c r="K262" s="368"/>
      <c r="L262" s="367">
        <v>0.52290000000000003</v>
      </c>
      <c r="M262" s="368"/>
      <c r="N262" s="369">
        <v>0.3846</v>
      </c>
      <c r="O262" s="300"/>
      <c r="P262" s="369">
        <v>0.75270000000000004</v>
      </c>
      <c r="Q262" s="300"/>
      <c r="R262" s="369">
        <v>0.875</v>
      </c>
      <c r="S262" s="300"/>
      <c r="T262" s="369"/>
      <c r="U262" s="300"/>
      <c r="V262" s="369"/>
      <c r="W262" s="300"/>
      <c r="X262" s="369"/>
      <c r="Y262" s="300"/>
      <c r="Z262" s="369"/>
      <c r="AA262" s="300"/>
      <c r="AB262" s="369"/>
      <c r="AC262" s="370"/>
      <c r="AE262" s="339"/>
      <c r="AF262" s="340"/>
    </row>
    <row r="263" ht="24.75" customHeight="1">
      <c r="B263" s="362" t="s">
        <v>110</v>
      </c>
      <c r="C263" s="363" t="s">
        <v>111</v>
      </c>
      <c r="D263" s="363" t="s">
        <v>111</v>
      </c>
      <c r="E263" s="364" t="s">
        <v>111</v>
      </c>
      <c r="F263" s="371">
        <v>0.99099999999999999</v>
      </c>
      <c r="G263" s="372"/>
      <c r="H263" s="373">
        <v>0.99309999999999998</v>
      </c>
      <c r="I263" s="374"/>
      <c r="J263" s="373">
        <v>0.97689999999999999</v>
      </c>
      <c r="K263" s="374"/>
      <c r="L263" s="373">
        <v>0.98699999999999999</v>
      </c>
      <c r="M263" s="374"/>
      <c r="N263" s="245">
        <v>0.98740000000000006</v>
      </c>
      <c r="O263" s="214"/>
      <c r="P263" s="245">
        <v>0.99580000000000002</v>
      </c>
      <c r="Q263" s="214"/>
      <c r="R263" s="245">
        <v>0.98360000000000003</v>
      </c>
      <c r="S263" s="214"/>
      <c r="T263" s="245"/>
      <c r="U263" s="214"/>
      <c r="V263" s="245"/>
      <c r="W263" s="214"/>
      <c r="X263" s="245"/>
      <c r="Y263" s="214"/>
      <c r="Z263" s="245"/>
      <c r="AA263" s="214"/>
      <c r="AB263" s="245"/>
      <c r="AC263" s="215"/>
      <c r="AE263" s="341"/>
      <c r="AF263" s="342"/>
    </row>
    <row r="264" ht="12.75" customHeight="1">
      <c r="B264" s="362" t="s">
        <v>112</v>
      </c>
      <c r="C264" s="363" t="s">
        <v>113</v>
      </c>
      <c r="D264" s="363" t="s">
        <v>113</v>
      </c>
      <c r="E264" s="364" t="s">
        <v>113</v>
      </c>
      <c r="F264" s="371">
        <v>0.98250000000000004</v>
      </c>
      <c r="G264" s="372"/>
      <c r="H264" s="373">
        <v>0.97840000000000005</v>
      </c>
      <c r="I264" s="374"/>
      <c r="J264" s="373">
        <v>0.96319999999999995</v>
      </c>
      <c r="K264" s="374"/>
      <c r="L264" s="373">
        <v>0.95279999999999998</v>
      </c>
      <c r="M264" s="374"/>
      <c r="N264" s="245">
        <v>0.97840000000000005</v>
      </c>
      <c r="O264" s="214"/>
      <c r="P264" s="245">
        <v>0.98019999999999996</v>
      </c>
      <c r="Q264" s="214"/>
      <c r="R264" s="245">
        <v>0.96940000000000004</v>
      </c>
      <c r="S264" s="214"/>
      <c r="T264" s="245"/>
      <c r="U264" s="214"/>
      <c r="V264" s="245"/>
      <c r="W264" s="214"/>
      <c r="X264" s="245"/>
      <c r="Y264" s="214"/>
      <c r="Z264" s="245"/>
      <c r="AA264" s="214"/>
      <c r="AB264" s="245"/>
      <c r="AC264" s="215"/>
      <c r="AE264" s="339"/>
      <c r="AF264" s="340"/>
    </row>
    <row r="265" ht="12.75" customHeight="1">
      <c r="B265" s="362" t="s">
        <v>114</v>
      </c>
      <c r="C265" s="363" t="s">
        <v>115</v>
      </c>
      <c r="D265" s="363" t="s">
        <v>115</v>
      </c>
      <c r="E265" s="364" t="s">
        <v>115</v>
      </c>
      <c r="F265" s="371">
        <v>1</v>
      </c>
      <c r="G265" s="372"/>
      <c r="H265" s="373">
        <v>1</v>
      </c>
      <c r="I265" s="374"/>
      <c r="J265" s="373">
        <v>1</v>
      </c>
      <c r="K265" s="374"/>
      <c r="L265" s="373">
        <v>1</v>
      </c>
      <c r="M265" s="374"/>
      <c r="N265" s="245">
        <v>0.98440000000000005</v>
      </c>
      <c r="O265" s="214"/>
      <c r="P265" s="245">
        <v>1</v>
      </c>
      <c r="Q265" s="214"/>
      <c r="R265" s="245">
        <v>1</v>
      </c>
      <c r="S265" s="214"/>
      <c r="T265" s="245"/>
      <c r="U265" s="214"/>
      <c r="V265" s="245"/>
      <c r="W265" s="214"/>
      <c r="X265" s="245"/>
      <c r="Y265" s="214"/>
      <c r="Z265" s="245"/>
      <c r="AA265" s="214"/>
      <c r="AB265" s="245"/>
      <c r="AC265" s="215"/>
      <c r="AE265" s="339"/>
      <c r="AF265" s="340"/>
    </row>
    <row r="266" ht="12.75" customHeight="1">
      <c r="B266" s="362" t="s">
        <v>116</v>
      </c>
      <c r="C266" s="363" t="s">
        <v>117</v>
      </c>
      <c r="D266" s="363" t="s">
        <v>117</v>
      </c>
      <c r="E266" s="364" t="s">
        <v>117</v>
      </c>
      <c r="F266" s="371">
        <v>0.94550000000000001</v>
      </c>
      <c r="G266" s="372"/>
      <c r="H266" s="373">
        <v>0.99099999999999999</v>
      </c>
      <c r="I266" s="374"/>
      <c r="J266" s="373">
        <v>0.99460000000000004</v>
      </c>
      <c r="K266" s="374"/>
      <c r="L266" s="373">
        <v>0.99490000000000001</v>
      </c>
      <c r="M266" s="374"/>
      <c r="N266" s="245">
        <v>0.9355</v>
      </c>
      <c r="O266" s="214"/>
      <c r="P266" s="245">
        <v>1</v>
      </c>
      <c r="Q266" s="214"/>
      <c r="R266" s="245">
        <v>0.92859999999999998</v>
      </c>
      <c r="S266" s="214"/>
      <c r="T266" s="245"/>
      <c r="U266" s="214"/>
      <c r="V266" s="245"/>
      <c r="W266" s="214"/>
      <c r="X266" s="245"/>
      <c r="Y266" s="214"/>
      <c r="Z266" s="245"/>
      <c r="AA266" s="214"/>
      <c r="AB266" s="245"/>
      <c r="AC266" s="215"/>
      <c r="AE266" s="339"/>
      <c r="AF266" s="340"/>
    </row>
    <row r="267" ht="12.75" customHeight="1">
      <c r="B267" s="362" t="s">
        <v>152</v>
      </c>
      <c r="C267" s="363" t="s">
        <v>119</v>
      </c>
      <c r="D267" s="363" t="s">
        <v>119</v>
      </c>
      <c r="E267" s="364" t="s">
        <v>119</v>
      </c>
      <c r="F267" s="371">
        <v>0.66669999999999996</v>
      </c>
      <c r="G267" s="372"/>
      <c r="H267" s="373">
        <v>0.92110000000000003</v>
      </c>
      <c r="I267" s="374"/>
      <c r="J267" s="373">
        <v>0.97060000000000002</v>
      </c>
      <c r="K267" s="374"/>
      <c r="L267" s="373">
        <v>0.88890000000000002</v>
      </c>
      <c r="M267" s="374"/>
      <c r="N267" s="245">
        <v>0.97999999999999998</v>
      </c>
      <c r="O267" s="214"/>
      <c r="P267" s="245">
        <v>0.87180000000000002</v>
      </c>
      <c r="Q267" s="214"/>
      <c r="R267" s="245">
        <v>0.91490000000000005</v>
      </c>
      <c r="S267" s="214"/>
      <c r="T267" s="245"/>
      <c r="U267" s="214"/>
      <c r="V267" s="245"/>
      <c r="W267" s="214"/>
      <c r="X267" s="245"/>
      <c r="Y267" s="214"/>
      <c r="Z267" s="245"/>
      <c r="AA267" s="214"/>
      <c r="AB267" s="245"/>
      <c r="AC267" s="215"/>
      <c r="AE267" s="339"/>
      <c r="AF267" s="342"/>
    </row>
    <row r="268" ht="12.75" customHeight="1">
      <c r="B268" s="362" t="s">
        <v>118</v>
      </c>
      <c r="C268" s="363" t="s">
        <v>121</v>
      </c>
      <c r="D268" s="363" t="s">
        <v>121</v>
      </c>
      <c r="E268" s="364" t="s">
        <v>121</v>
      </c>
      <c r="F268" s="371">
        <v>0</v>
      </c>
      <c r="G268" s="372"/>
      <c r="H268" s="373">
        <v>1</v>
      </c>
      <c r="I268" s="374"/>
      <c r="J268" s="373">
        <v>0</v>
      </c>
      <c r="K268" s="374"/>
      <c r="L268" s="373">
        <v>0</v>
      </c>
      <c r="M268" s="374"/>
      <c r="N268" s="245">
        <v>0</v>
      </c>
      <c r="O268" s="214"/>
      <c r="P268" s="245">
        <v>0</v>
      </c>
      <c r="Q268" s="214"/>
      <c r="R268" s="245">
        <v>0</v>
      </c>
      <c r="S268" s="214"/>
      <c r="T268" s="245"/>
      <c r="U268" s="214"/>
      <c r="V268" s="245"/>
      <c r="W268" s="214"/>
      <c r="X268" s="245"/>
      <c r="Y268" s="214"/>
      <c r="Z268" s="245"/>
      <c r="AA268" s="214"/>
      <c r="AB268" s="245"/>
      <c r="AC268" s="215"/>
      <c r="AE268" s="339"/>
      <c r="AF268" s="342"/>
    </row>
    <row r="269" ht="26.25" customHeight="1">
      <c r="B269" s="362" t="s">
        <v>122</v>
      </c>
      <c r="C269" s="363" t="s">
        <v>123</v>
      </c>
      <c r="D269" s="363" t="s">
        <v>123</v>
      </c>
      <c r="E269" s="364" t="s">
        <v>123</v>
      </c>
      <c r="F269" s="371">
        <v>0.9032</v>
      </c>
      <c r="G269" s="372"/>
      <c r="H269" s="373">
        <v>0.99180000000000001</v>
      </c>
      <c r="I269" s="374"/>
      <c r="J269" s="373">
        <v>0.98819999999999997</v>
      </c>
      <c r="K269" s="374"/>
      <c r="L269" s="373">
        <v>0.97099999999999997</v>
      </c>
      <c r="M269" s="374"/>
      <c r="N269" s="245">
        <v>1</v>
      </c>
      <c r="O269" s="214"/>
      <c r="P269" s="245">
        <v>0.99139999999999995</v>
      </c>
      <c r="Q269" s="214"/>
      <c r="R269" s="245">
        <v>0.99150000000000005</v>
      </c>
      <c r="S269" s="214"/>
      <c r="T269" s="245"/>
      <c r="U269" s="214"/>
      <c r="V269" s="245"/>
      <c r="W269" s="214"/>
      <c r="X269" s="245"/>
      <c r="Y269" s="214"/>
      <c r="Z269" s="245"/>
      <c r="AA269" s="214"/>
      <c r="AB269" s="245"/>
      <c r="AC269" s="215"/>
      <c r="AE269" s="339"/>
      <c r="AF269" s="340"/>
    </row>
    <row r="270" ht="21.75" customHeight="1">
      <c r="B270" s="362" t="s">
        <v>124</v>
      </c>
      <c r="C270" s="363" t="s">
        <v>125</v>
      </c>
      <c r="D270" s="363" t="s">
        <v>125</v>
      </c>
      <c r="E270" s="364" t="s">
        <v>125</v>
      </c>
      <c r="F270" s="371">
        <v>1</v>
      </c>
      <c r="G270" s="372"/>
      <c r="H270" s="373">
        <v>1</v>
      </c>
      <c r="I270" s="374"/>
      <c r="J270" s="373">
        <v>1</v>
      </c>
      <c r="K270" s="374"/>
      <c r="L270" s="373">
        <v>1</v>
      </c>
      <c r="M270" s="374"/>
      <c r="N270" s="245">
        <v>0.91669999999999996</v>
      </c>
      <c r="O270" s="214"/>
      <c r="P270" s="245">
        <v>1</v>
      </c>
      <c r="Q270" s="214"/>
      <c r="R270" s="245">
        <v>1</v>
      </c>
      <c r="S270" s="214"/>
      <c r="T270" s="245"/>
      <c r="U270" s="214"/>
      <c r="V270" s="245"/>
      <c r="W270" s="214"/>
      <c r="X270" s="245"/>
      <c r="Y270" s="214"/>
      <c r="Z270" s="245"/>
      <c r="AA270" s="214"/>
      <c r="AB270" s="245"/>
      <c r="AC270" s="215"/>
      <c r="AE270" s="339"/>
      <c r="AF270" s="342"/>
    </row>
    <row r="271" ht="12.75" customHeight="1">
      <c r="B271" s="362" t="s">
        <v>126</v>
      </c>
      <c r="C271" s="363" t="s">
        <v>127</v>
      </c>
      <c r="D271" s="363" t="s">
        <v>127</v>
      </c>
      <c r="E271" s="364" t="s">
        <v>127</v>
      </c>
      <c r="F271" s="371">
        <v>1</v>
      </c>
      <c r="G271" s="372"/>
      <c r="H271" s="373">
        <v>1</v>
      </c>
      <c r="I271" s="374"/>
      <c r="J271" s="373">
        <v>0.95150000000000001</v>
      </c>
      <c r="K271" s="374"/>
      <c r="L271" s="373">
        <v>0.66669999999999996</v>
      </c>
      <c r="M271" s="374"/>
      <c r="N271" s="245">
        <v>0.47060000000000002</v>
      </c>
      <c r="O271" s="214"/>
      <c r="P271" s="245">
        <v>0.63160000000000005</v>
      </c>
      <c r="Q271" s="214"/>
      <c r="R271" s="245">
        <v>0.90000000000000002</v>
      </c>
      <c r="S271" s="214"/>
      <c r="T271" s="245"/>
      <c r="U271" s="214"/>
      <c r="V271" s="245"/>
      <c r="W271" s="214"/>
      <c r="X271" s="245"/>
      <c r="Y271" s="214"/>
      <c r="Z271" s="245"/>
      <c r="AA271" s="214"/>
      <c r="AB271" s="245"/>
      <c r="AC271" s="215"/>
      <c r="AE271" s="339"/>
      <c r="AF271" s="340"/>
    </row>
    <row r="272" ht="12.75" customHeight="1">
      <c r="B272" s="362" t="s">
        <v>128</v>
      </c>
      <c r="C272" s="363" t="s">
        <v>129</v>
      </c>
      <c r="D272" s="363" t="s">
        <v>129</v>
      </c>
      <c r="E272" s="364" t="s">
        <v>129</v>
      </c>
      <c r="F272" s="371">
        <v>1</v>
      </c>
      <c r="G272" s="372"/>
      <c r="H272" s="373">
        <v>0.97999999999999998</v>
      </c>
      <c r="I272" s="374"/>
      <c r="J272" s="373">
        <v>0.98719999999999997</v>
      </c>
      <c r="K272" s="374"/>
      <c r="L272" s="373">
        <v>1</v>
      </c>
      <c r="M272" s="374"/>
      <c r="N272" s="245">
        <v>0.98209999999999997</v>
      </c>
      <c r="O272" s="214"/>
      <c r="P272" s="245">
        <v>1</v>
      </c>
      <c r="Q272" s="214"/>
      <c r="R272" s="245">
        <v>1</v>
      </c>
      <c r="S272" s="214"/>
      <c r="T272" s="245"/>
      <c r="U272" s="214"/>
      <c r="V272" s="245"/>
      <c r="W272" s="214"/>
      <c r="X272" s="245"/>
      <c r="Y272" s="214"/>
      <c r="Z272" s="245"/>
      <c r="AA272" s="214"/>
      <c r="AB272" s="245"/>
      <c r="AC272" s="215"/>
      <c r="AE272" s="339"/>
      <c r="AF272" s="342"/>
    </row>
    <row r="273" ht="12.75" customHeight="1">
      <c r="B273" s="362" t="s">
        <v>130</v>
      </c>
      <c r="C273" s="363" t="s">
        <v>131</v>
      </c>
      <c r="D273" s="363" t="s">
        <v>131</v>
      </c>
      <c r="E273" s="364" t="s">
        <v>131</v>
      </c>
      <c r="F273" s="371">
        <v>0.4839</v>
      </c>
      <c r="G273" s="372"/>
      <c r="H273" s="373">
        <v>0.18060000000000001</v>
      </c>
      <c r="I273" s="374"/>
      <c r="J273" s="373">
        <v>0.36359999999999998</v>
      </c>
      <c r="K273" s="374"/>
      <c r="L273" s="373">
        <v>0.29409999999999997</v>
      </c>
      <c r="M273" s="374"/>
      <c r="N273" s="245">
        <v>0.029999999999999999</v>
      </c>
      <c r="O273" s="214"/>
      <c r="P273" s="245">
        <v>0.62819999999999998</v>
      </c>
      <c r="Q273" s="214"/>
      <c r="R273" s="245">
        <v>0.53849999999999998</v>
      </c>
      <c r="S273" s="214"/>
      <c r="T273" s="245"/>
      <c r="U273" s="214"/>
      <c r="V273" s="245"/>
      <c r="W273" s="214"/>
      <c r="X273" s="245"/>
      <c r="Y273" s="214"/>
      <c r="Z273" s="245"/>
      <c r="AA273" s="214"/>
      <c r="AB273" s="245"/>
      <c r="AC273" s="215"/>
      <c r="AE273" s="339"/>
      <c r="AF273" s="340"/>
    </row>
    <row r="274" ht="12.75" customHeight="1">
      <c r="B274" s="362" t="s">
        <v>132</v>
      </c>
      <c r="C274" s="363" t="s">
        <v>133</v>
      </c>
      <c r="D274" s="363" t="s">
        <v>133</v>
      </c>
      <c r="E274" s="364" t="s">
        <v>133</v>
      </c>
      <c r="F274" s="371">
        <v>1</v>
      </c>
      <c r="G274" s="372"/>
      <c r="H274" s="373">
        <v>1</v>
      </c>
      <c r="I274" s="374"/>
      <c r="J274" s="373">
        <v>1</v>
      </c>
      <c r="K274" s="374"/>
      <c r="L274" s="373">
        <v>1</v>
      </c>
      <c r="M274" s="374"/>
      <c r="N274" s="245">
        <v>0.97299999999999998</v>
      </c>
      <c r="O274" s="214"/>
      <c r="P274" s="245">
        <v>1</v>
      </c>
      <c r="Q274" s="214"/>
      <c r="R274" s="245">
        <v>0.98609999999999998</v>
      </c>
      <c r="S274" s="214"/>
      <c r="T274" s="245"/>
      <c r="U274" s="214"/>
      <c r="V274" s="245"/>
      <c r="W274" s="214"/>
      <c r="X274" s="245"/>
      <c r="Y274" s="214"/>
      <c r="Z274" s="245"/>
      <c r="AA274" s="214"/>
      <c r="AB274" s="245"/>
      <c r="AC274" s="215"/>
      <c r="AE274" s="341"/>
      <c r="AF274" s="342"/>
    </row>
    <row r="275" ht="12.75" customHeight="1">
      <c r="B275" s="362" t="s">
        <v>134</v>
      </c>
      <c r="C275" s="363" t="s">
        <v>135</v>
      </c>
      <c r="D275" s="363" t="s">
        <v>135</v>
      </c>
      <c r="E275" s="364" t="s">
        <v>135</v>
      </c>
      <c r="F275" s="371">
        <v>0</v>
      </c>
      <c r="G275" s="372"/>
      <c r="H275" s="373">
        <v>0</v>
      </c>
      <c r="I275" s="374"/>
      <c r="J275" s="373">
        <v>0</v>
      </c>
      <c r="K275" s="374"/>
      <c r="L275" s="373">
        <v>0</v>
      </c>
      <c r="M275" s="374"/>
      <c r="N275" s="245">
        <v>0</v>
      </c>
      <c r="O275" s="214"/>
      <c r="P275" s="245">
        <v>0</v>
      </c>
      <c r="Q275" s="214"/>
      <c r="R275" s="245">
        <v>0</v>
      </c>
      <c r="S275" s="214"/>
      <c r="T275" s="245"/>
      <c r="U275" s="214"/>
      <c r="V275" s="245"/>
      <c r="W275" s="214"/>
      <c r="X275" s="245"/>
      <c r="Y275" s="214"/>
      <c r="Z275" s="245"/>
      <c r="AA275" s="214"/>
      <c r="AB275" s="245"/>
      <c r="AC275" s="215"/>
      <c r="AE275" s="339"/>
      <c r="AF275" s="342"/>
    </row>
    <row r="276" ht="12.75" customHeight="1">
      <c r="B276" s="375" t="s">
        <v>136</v>
      </c>
      <c r="C276" s="334" t="s">
        <v>137</v>
      </c>
      <c r="D276" s="334" t="s">
        <v>137</v>
      </c>
      <c r="E276" s="376" t="s">
        <v>137</v>
      </c>
      <c r="F276" s="371">
        <v>0.96430000000000005</v>
      </c>
      <c r="G276" s="372"/>
      <c r="H276" s="373">
        <v>0.98609999999999998</v>
      </c>
      <c r="I276" s="374"/>
      <c r="J276" s="373">
        <v>0.98470000000000002</v>
      </c>
      <c r="K276" s="374"/>
      <c r="L276" s="373">
        <v>0.94569999999999999</v>
      </c>
      <c r="M276" s="374"/>
      <c r="N276" s="245">
        <v>0.98509999999999998</v>
      </c>
      <c r="O276" s="214"/>
      <c r="P276" s="245">
        <v>0.96740000000000004</v>
      </c>
      <c r="Q276" s="214"/>
      <c r="R276" s="245">
        <v>0.92859999999999998</v>
      </c>
      <c r="S276" s="214"/>
      <c r="T276" s="245"/>
      <c r="U276" s="214"/>
      <c r="V276" s="245"/>
      <c r="W276" s="214"/>
      <c r="X276" s="245"/>
      <c r="Y276" s="214"/>
      <c r="Z276" s="245"/>
      <c r="AA276" s="214"/>
      <c r="AB276" s="245"/>
      <c r="AC276" s="215"/>
      <c r="AE276" s="339"/>
      <c r="AF276" s="340"/>
    </row>
    <row r="277" ht="12.75" customHeight="1">
      <c r="B277" s="375" t="s">
        <v>138</v>
      </c>
      <c r="C277" s="334"/>
      <c r="D277" s="334"/>
      <c r="E277" s="376"/>
      <c r="F277" s="371">
        <v>1</v>
      </c>
      <c r="G277" s="372"/>
      <c r="H277" s="373">
        <v>0.99780000000000002</v>
      </c>
      <c r="I277" s="374"/>
      <c r="J277" s="373">
        <v>0.998</v>
      </c>
      <c r="K277" s="374"/>
      <c r="L277" s="373">
        <v>1</v>
      </c>
      <c r="M277" s="374"/>
      <c r="N277" s="245">
        <v>1</v>
      </c>
      <c r="O277" s="214"/>
      <c r="P277" s="245">
        <v>1</v>
      </c>
      <c r="Q277" s="214"/>
      <c r="R277" s="245">
        <v>1</v>
      </c>
      <c r="S277" s="214"/>
      <c r="T277" s="245"/>
      <c r="U277" s="214"/>
      <c r="V277" s="245"/>
      <c r="W277" s="214"/>
      <c r="X277" s="245"/>
      <c r="Y277" s="214"/>
      <c r="Z277" s="245"/>
      <c r="AA277" s="214"/>
      <c r="AB277" s="245"/>
      <c r="AC277" s="215"/>
      <c r="AE277" s="339"/>
      <c r="AF277" s="342"/>
    </row>
    <row r="278" ht="12.75" customHeight="1">
      <c r="B278" s="377" t="s">
        <v>139</v>
      </c>
      <c r="C278" s="343" t="s">
        <v>140</v>
      </c>
      <c r="D278" s="343" t="s">
        <v>140</v>
      </c>
      <c r="E278" s="378" t="s">
        <v>140</v>
      </c>
      <c r="F278" s="371">
        <v>0.73080000000000001</v>
      </c>
      <c r="G278" s="372"/>
      <c r="H278" s="373">
        <v>0.8367</v>
      </c>
      <c r="I278" s="374"/>
      <c r="J278" s="373">
        <v>0.92859999999999998</v>
      </c>
      <c r="K278" s="374"/>
      <c r="L278" s="373">
        <v>0.86480000000000001</v>
      </c>
      <c r="M278" s="374"/>
      <c r="N278" s="245">
        <v>0.93400000000000005</v>
      </c>
      <c r="O278" s="214"/>
      <c r="P278" s="245">
        <v>0.90539999999999998</v>
      </c>
      <c r="Q278" s="214"/>
      <c r="R278" s="245">
        <v>0.90000000000000002</v>
      </c>
      <c r="S278" s="214"/>
      <c r="T278" s="245"/>
      <c r="U278" s="214"/>
      <c r="V278" s="245"/>
      <c r="W278" s="214"/>
      <c r="X278" s="245"/>
      <c r="Y278" s="214"/>
      <c r="Z278" s="245"/>
      <c r="AA278" s="214"/>
      <c r="AB278" s="245"/>
      <c r="AC278" s="215"/>
      <c r="AE278" s="339"/>
      <c r="AF278" s="342"/>
    </row>
    <row r="279" ht="23.25" customHeight="1">
      <c r="B279" s="377" t="s">
        <v>141</v>
      </c>
      <c r="C279" s="343" t="s">
        <v>142</v>
      </c>
      <c r="D279" s="343" t="s">
        <v>142</v>
      </c>
      <c r="E279" s="378" t="s">
        <v>142</v>
      </c>
      <c r="F279" s="371">
        <v>0.97699999999999998</v>
      </c>
      <c r="G279" s="372"/>
      <c r="H279" s="373">
        <v>1</v>
      </c>
      <c r="I279" s="374"/>
      <c r="J279" s="373">
        <v>0.98180000000000001</v>
      </c>
      <c r="K279" s="374"/>
      <c r="L279" s="373">
        <v>0.95350000000000001</v>
      </c>
      <c r="M279" s="374"/>
      <c r="N279" s="245">
        <v>1</v>
      </c>
      <c r="O279" s="214"/>
      <c r="P279" s="245">
        <v>1</v>
      </c>
      <c r="Q279" s="214"/>
      <c r="R279" s="245">
        <v>0.9859</v>
      </c>
      <c r="S279" s="214"/>
      <c r="T279" s="245"/>
      <c r="U279" s="214"/>
      <c r="V279" s="245"/>
      <c r="W279" s="214"/>
      <c r="X279" s="245"/>
      <c r="Y279" s="214"/>
      <c r="Z279" s="245"/>
      <c r="AA279" s="214"/>
      <c r="AB279" s="245"/>
      <c r="AC279" s="215"/>
      <c r="AE279" s="339"/>
      <c r="AF279" s="342"/>
    </row>
    <row r="280" ht="12.75" customHeight="1">
      <c r="B280" s="377" t="s">
        <v>143</v>
      </c>
      <c r="C280" s="343" t="s">
        <v>144</v>
      </c>
      <c r="D280" s="343" t="s">
        <v>144</v>
      </c>
      <c r="E280" s="378" t="s">
        <v>144</v>
      </c>
      <c r="F280" s="371">
        <v>0.5</v>
      </c>
      <c r="G280" s="372"/>
      <c r="H280" s="373">
        <v>0.5</v>
      </c>
      <c r="I280" s="374"/>
      <c r="J280" s="373">
        <v>0</v>
      </c>
      <c r="K280" s="374"/>
      <c r="L280" s="373">
        <v>0</v>
      </c>
      <c r="M280" s="374"/>
      <c r="N280" s="245">
        <v>0</v>
      </c>
      <c r="O280" s="214"/>
      <c r="P280" s="245">
        <v>0</v>
      </c>
      <c r="Q280" s="214"/>
      <c r="R280" s="245">
        <v>0.5</v>
      </c>
      <c r="S280" s="214"/>
      <c r="T280" s="245"/>
      <c r="U280" s="214"/>
      <c r="V280" s="245"/>
      <c r="W280" s="214"/>
      <c r="X280" s="245"/>
      <c r="Y280" s="214"/>
      <c r="Z280" s="245"/>
      <c r="AA280" s="214"/>
      <c r="AB280" s="245"/>
      <c r="AC280" s="215"/>
      <c r="AE280" s="339"/>
      <c r="AF280" s="342"/>
    </row>
    <row r="281" ht="12.75" customHeight="1">
      <c r="B281" s="377" t="s">
        <v>145</v>
      </c>
      <c r="C281" s="343" t="s">
        <v>146</v>
      </c>
      <c r="D281" s="343" t="s">
        <v>146</v>
      </c>
      <c r="E281" s="378" t="s">
        <v>146</v>
      </c>
      <c r="F281" s="371">
        <v>0.77990000000000004</v>
      </c>
      <c r="G281" s="372"/>
      <c r="H281" s="373">
        <v>0.91300000000000003</v>
      </c>
      <c r="I281" s="374"/>
      <c r="J281" s="245">
        <v>0.97050000000000003</v>
      </c>
      <c r="K281" s="214"/>
      <c r="L281" s="373">
        <v>0.96430000000000005</v>
      </c>
      <c r="M281" s="374"/>
      <c r="N281" s="245">
        <v>0.96699999999999997</v>
      </c>
      <c r="O281" s="214"/>
      <c r="P281" s="245">
        <v>0.95730000000000004</v>
      </c>
      <c r="Q281" s="214"/>
      <c r="R281" s="245">
        <v>0.96779999999999999</v>
      </c>
      <c r="S281" s="214"/>
      <c r="T281" s="245"/>
      <c r="U281" s="214"/>
      <c r="V281" s="245"/>
      <c r="W281" s="214"/>
      <c r="X281" s="245"/>
      <c r="Y281" s="214"/>
      <c r="Z281" s="245"/>
      <c r="AA281" s="214"/>
      <c r="AB281" s="245"/>
      <c r="AC281" s="215"/>
      <c r="AE281" s="339"/>
      <c r="AF281" s="342"/>
    </row>
    <row r="282" ht="23.25" customHeight="1">
      <c r="B282" s="375" t="s">
        <v>147</v>
      </c>
      <c r="C282" s="334" t="s">
        <v>148</v>
      </c>
      <c r="D282" s="334" t="s">
        <v>148</v>
      </c>
      <c r="E282" s="376" t="s">
        <v>148</v>
      </c>
      <c r="F282" s="371">
        <v>0.95450000000000002</v>
      </c>
      <c r="G282" s="372"/>
      <c r="H282" s="373">
        <v>0.95450000000000002</v>
      </c>
      <c r="I282" s="374"/>
      <c r="J282" s="373">
        <v>0.9556</v>
      </c>
      <c r="K282" s="374"/>
      <c r="L282" s="373">
        <v>1</v>
      </c>
      <c r="M282" s="374"/>
      <c r="N282" s="245">
        <v>1</v>
      </c>
      <c r="O282" s="214"/>
      <c r="P282" s="245">
        <v>1</v>
      </c>
      <c r="Q282" s="214"/>
      <c r="R282" s="245">
        <v>1</v>
      </c>
      <c r="S282" s="214"/>
      <c r="T282" s="245"/>
      <c r="U282" s="214"/>
      <c r="V282" s="245"/>
      <c r="W282" s="214"/>
      <c r="X282" s="245"/>
      <c r="Y282" s="214"/>
      <c r="Z282" s="245"/>
      <c r="AA282" s="214"/>
      <c r="AB282" s="245"/>
      <c r="AC282" s="215"/>
      <c r="AE282" s="339"/>
      <c r="AF282" s="340"/>
    </row>
    <row r="283" ht="20.25" customHeight="1">
      <c r="B283" s="379" t="s">
        <v>149</v>
      </c>
      <c r="C283" s="380" t="s">
        <v>150</v>
      </c>
      <c r="D283" s="380" t="s">
        <v>150</v>
      </c>
      <c r="E283" s="381" t="s">
        <v>150</v>
      </c>
      <c r="F283" s="382">
        <v>1</v>
      </c>
      <c r="G283" s="383"/>
      <c r="H283" s="384">
        <v>0.875</v>
      </c>
      <c r="I283" s="220"/>
      <c r="J283" s="384">
        <v>0.94589999999999996</v>
      </c>
      <c r="K283" s="220"/>
      <c r="L283" s="385">
        <v>0.98040000000000005</v>
      </c>
      <c r="M283" s="386"/>
      <c r="N283" s="384">
        <v>0.98609999999999998</v>
      </c>
      <c r="O283" s="220"/>
      <c r="P283" s="384">
        <v>0.9859</v>
      </c>
      <c r="Q283" s="220"/>
      <c r="R283" s="384">
        <v>0.94710000000000005</v>
      </c>
      <c r="S283" s="220"/>
      <c r="T283" s="384"/>
      <c r="U283" s="220"/>
      <c r="V283" s="384"/>
      <c r="W283" s="220"/>
      <c r="X283" s="384"/>
      <c r="Y283" s="220"/>
      <c r="Z283" s="384"/>
      <c r="AA283" s="220"/>
      <c r="AB283" s="384"/>
      <c r="AC283" s="221"/>
      <c r="AE283" s="339"/>
      <c r="AF283" s="342"/>
    </row>
    <row r="284" ht="15">
      <c r="B284" s="387"/>
      <c r="C284" s="387"/>
      <c r="D284" s="387"/>
      <c r="E284" s="387"/>
      <c r="F284" s="387"/>
      <c r="G284" s="387"/>
      <c r="H284" s="387"/>
      <c r="I284" s="387"/>
      <c r="J284" s="387"/>
      <c r="K284" s="387"/>
      <c r="L284" s="387"/>
      <c r="M284" s="387"/>
      <c r="N284" s="388" t="s">
        <v>154</v>
      </c>
      <c r="O284" s="388"/>
      <c r="P284" s="388"/>
      <c r="Q284" s="388"/>
      <c r="R284" s="388"/>
      <c r="S284" s="388"/>
      <c r="T284" s="388"/>
      <c r="U284" s="388"/>
      <c r="V284" s="388"/>
      <c r="W284" s="388"/>
      <c r="X284" s="388"/>
      <c r="Y284" s="388"/>
      <c r="Z284" s="388"/>
      <c r="AA284" s="388"/>
      <c r="AB284" s="388"/>
      <c r="AC284" s="388"/>
      <c r="AE284" s="344"/>
      <c r="AF284" s="342"/>
    </row>
    <row r="285">
      <c r="B285" s="389" t="s">
        <v>155</v>
      </c>
      <c r="C285" s="389"/>
      <c r="D285" s="389"/>
      <c r="E285" s="389"/>
      <c r="F285" s="389"/>
      <c r="G285" s="389"/>
      <c r="H285" s="389"/>
      <c r="I285" s="389"/>
      <c r="J285" s="389"/>
      <c r="K285" s="389"/>
      <c r="L285" s="389"/>
      <c r="M285" s="389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  <c r="AE285" s="332"/>
    </row>
    <row r="286" ht="13.5" customHeight="1">
      <c r="B286" s="347"/>
      <c r="C286" s="347"/>
      <c r="D286" s="347"/>
      <c r="E286" s="347"/>
      <c r="F286" s="348"/>
      <c r="G286" s="348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</row>
    <row r="287" ht="13.5"/>
    <row r="288" ht="12.75" customHeight="1">
      <c r="B288" s="320" t="s">
        <v>156</v>
      </c>
      <c r="C288" s="321"/>
      <c r="D288" s="321"/>
      <c r="E288" s="321"/>
      <c r="F288" s="321"/>
      <c r="G288" s="321"/>
      <c r="H288" s="321"/>
      <c r="I288" s="321"/>
      <c r="J288" s="321"/>
      <c r="K288" s="321"/>
      <c r="L288" s="321"/>
      <c r="M288" s="321"/>
      <c r="N288" s="321"/>
      <c r="O288" s="321"/>
      <c r="P288" s="321"/>
      <c r="Q288" s="321"/>
      <c r="R288" s="321"/>
      <c r="S288" s="321"/>
      <c r="T288" s="321"/>
      <c r="U288" s="321"/>
      <c r="V288" s="321"/>
      <c r="W288" s="321"/>
      <c r="X288" s="321"/>
      <c r="Y288" s="321"/>
      <c r="Z288" s="321"/>
      <c r="AA288" s="321"/>
      <c r="AB288" s="321"/>
      <c r="AC288" s="355"/>
    </row>
    <row r="289" ht="15">
      <c r="B289" s="390"/>
      <c r="C289" s="391"/>
      <c r="D289" s="391"/>
      <c r="E289" s="391"/>
      <c r="F289" s="391"/>
      <c r="G289" s="391"/>
      <c r="H289" s="391"/>
      <c r="I289" s="391"/>
      <c r="J289" s="391"/>
      <c r="K289" s="391"/>
      <c r="L289" s="391"/>
      <c r="M289" s="391"/>
      <c r="N289" s="391"/>
      <c r="O289" s="391"/>
      <c r="P289" s="391"/>
      <c r="Q289" s="391"/>
      <c r="R289" s="391"/>
      <c r="S289" s="391"/>
      <c r="T289" s="391"/>
      <c r="U289" s="391"/>
      <c r="V289" s="391"/>
      <c r="W289" s="391"/>
      <c r="X289" s="391"/>
      <c r="Y289" s="391"/>
      <c r="Z289" s="391"/>
      <c r="AA289" s="391"/>
      <c r="AB289" s="391"/>
      <c r="AC289" s="392"/>
      <c r="AE289" s="292"/>
      <c r="AF289" s="292"/>
    </row>
    <row r="290" ht="14.25">
      <c r="B290" s="393" t="s">
        <v>157</v>
      </c>
      <c r="C290" s="293"/>
      <c r="D290" s="293"/>
      <c r="E290" s="293"/>
      <c r="F290" s="294" t="s">
        <v>25</v>
      </c>
      <c r="G290" s="294"/>
      <c r="H290" s="294" t="s">
        <v>26</v>
      </c>
      <c r="I290" s="294"/>
      <c r="J290" s="294" t="s">
        <v>27</v>
      </c>
      <c r="K290" s="294"/>
      <c r="L290" s="294" t="s">
        <v>28</v>
      </c>
      <c r="M290" s="294"/>
      <c r="N290" s="294" t="s">
        <v>29</v>
      </c>
      <c r="O290" s="294"/>
      <c r="P290" s="294" t="s">
        <v>30</v>
      </c>
      <c r="Q290" s="294"/>
      <c r="R290" s="294" t="s">
        <v>37</v>
      </c>
      <c r="S290" s="294"/>
      <c r="T290" s="294" t="s">
        <v>38</v>
      </c>
      <c r="U290" s="294"/>
      <c r="V290" s="294" t="s">
        <v>94</v>
      </c>
      <c r="W290" s="294"/>
      <c r="X290" s="294" t="s">
        <v>40</v>
      </c>
      <c r="Y290" s="294"/>
      <c r="Z290" s="294" t="s">
        <v>95</v>
      </c>
      <c r="AA290" s="294"/>
      <c r="AB290" s="294" t="s">
        <v>96</v>
      </c>
      <c r="AC290" s="394"/>
      <c r="AE290" s="395"/>
      <c r="AF290" s="396"/>
    </row>
    <row r="291" ht="14.25">
      <c r="B291" s="297" t="s">
        <v>158</v>
      </c>
      <c r="C291" s="298"/>
      <c r="D291" s="298"/>
      <c r="E291" s="298"/>
      <c r="F291" s="300">
        <v>318</v>
      </c>
      <c r="G291" s="300"/>
      <c r="H291" s="300">
        <v>470</v>
      </c>
      <c r="I291" s="300"/>
      <c r="J291" s="300">
        <v>533</v>
      </c>
      <c r="K291" s="300"/>
      <c r="L291" s="300">
        <v>352</v>
      </c>
      <c r="M291" s="300"/>
      <c r="N291" s="300">
        <v>373</v>
      </c>
      <c r="O291" s="300"/>
      <c r="P291" s="300">
        <v>324</v>
      </c>
      <c r="Q291" s="300"/>
      <c r="R291" s="300">
        <v>359</v>
      </c>
      <c r="S291" s="300"/>
      <c r="T291" s="300"/>
      <c r="U291" s="300"/>
      <c r="V291" s="300"/>
      <c r="W291" s="300"/>
      <c r="X291" s="300"/>
      <c r="Y291" s="300"/>
      <c r="Z291" s="300"/>
      <c r="AA291" s="300"/>
      <c r="AB291" s="300"/>
      <c r="AC291" s="370"/>
      <c r="AE291" s="296"/>
      <c r="AF291" s="396"/>
    </row>
    <row r="292" ht="14.25">
      <c r="B292" s="302" t="s">
        <v>159</v>
      </c>
      <c r="C292" s="303"/>
      <c r="D292" s="303"/>
      <c r="E292" s="303"/>
      <c r="F292" s="214">
        <v>1337</v>
      </c>
      <c r="G292" s="214"/>
      <c r="H292" s="214">
        <v>1965</v>
      </c>
      <c r="I292" s="214"/>
      <c r="J292" s="214">
        <v>2457</v>
      </c>
      <c r="K292" s="214"/>
      <c r="L292" s="214">
        <v>1887</v>
      </c>
      <c r="M292" s="214"/>
      <c r="N292" s="214">
        <v>1718</v>
      </c>
      <c r="O292" s="214"/>
      <c r="P292" s="214">
        <v>1747</v>
      </c>
      <c r="Q292" s="214"/>
      <c r="R292" s="214">
        <v>1765</v>
      </c>
      <c r="S292" s="214"/>
      <c r="T292" s="214"/>
      <c r="U292" s="214"/>
      <c r="V292" s="214"/>
      <c r="W292" s="214"/>
      <c r="X292" s="214"/>
      <c r="Y292" s="214"/>
      <c r="Z292" s="214"/>
      <c r="AA292" s="214"/>
      <c r="AB292" s="214"/>
      <c r="AC292" s="215"/>
      <c r="AE292" s="296"/>
      <c r="AF292" s="396"/>
    </row>
    <row r="293" ht="14.25">
      <c r="B293" s="302" t="s">
        <v>160</v>
      </c>
      <c r="C293" s="303"/>
      <c r="D293" s="303"/>
      <c r="E293" s="397"/>
      <c r="F293" s="260">
        <v>0</v>
      </c>
      <c r="G293" s="261"/>
      <c r="H293" s="260">
        <v>0</v>
      </c>
      <c r="I293" s="261"/>
      <c r="J293" s="260">
        <v>0</v>
      </c>
      <c r="K293" s="261"/>
      <c r="L293" s="260">
        <v>0</v>
      </c>
      <c r="M293" s="261"/>
      <c r="N293" s="260">
        <v>0</v>
      </c>
      <c r="O293" s="261"/>
      <c r="P293" s="260">
        <v>0</v>
      </c>
      <c r="Q293" s="261"/>
      <c r="R293" s="260">
        <v>0</v>
      </c>
      <c r="S293" s="261"/>
      <c r="T293" s="260"/>
      <c r="U293" s="261"/>
      <c r="V293" s="260"/>
      <c r="W293" s="261"/>
      <c r="X293" s="260"/>
      <c r="Y293" s="261"/>
      <c r="Z293" s="260"/>
      <c r="AA293" s="261"/>
      <c r="AB293" s="260"/>
      <c r="AC293" s="398"/>
      <c r="AE293" s="296"/>
      <c r="AF293" s="396"/>
    </row>
    <row r="294" ht="14.25">
      <c r="B294" s="302" t="s">
        <v>161</v>
      </c>
      <c r="C294" s="303"/>
      <c r="D294" s="303"/>
      <c r="E294" s="303"/>
      <c r="F294" s="214">
        <v>0</v>
      </c>
      <c r="G294" s="214"/>
      <c r="H294" s="214">
        <v>0</v>
      </c>
      <c r="I294" s="214"/>
      <c r="J294" s="214">
        <v>0</v>
      </c>
      <c r="K294" s="214"/>
      <c r="L294" s="214">
        <v>0</v>
      </c>
      <c r="M294" s="214"/>
      <c r="N294" s="214">
        <v>0</v>
      </c>
      <c r="O294" s="214"/>
      <c r="P294" s="214">
        <v>0</v>
      </c>
      <c r="Q294" s="214"/>
      <c r="R294" s="214">
        <v>0</v>
      </c>
      <c r="S294" s="214"/>
      <c r="T294" s="214"/>
      <c r="U294" s="214"/>
      <c r="V294" s="214"/>
      <c r="W294" s="214"/>
      <c r="X294" s="214"/>
      <c r="Y294" s="214"/>
      <c r="Z294" s="214"/>
      <c r="AA294" s="214"/>
      <c r="AB294" s="214"/>
      <c r="AC294" s="215"/>
      <c r="AE294" s="296"/>
      <c r="AF294" s="396"/>
    </row>
    <row r="295" ht="14.25">
      <c r="B295" s="302" t="s">
        <v>162</v>
      </c>
      <c r="C295" s="303"/>
      <c r="D295" s="303"/>
      <c r="E295" s="303"/>
      <c r="F295" s="214">
        <v>0</v>
      </c>
      <c r="G295" s="214"/>
      <c r="H295" s="214">
        <v>0</v>
      </c>
      <c r="I295" s="214"/>
      <c r="J295" s="214">
        <v>0</v>
      </c>
      <c r="K295" s="214"/>
      <c r="L295" s="214">
        <v>0</v>
      </c>
      <c r="M295" s="214"/>
      <c r="N295" s="214">
        <v>0</v>
      </c>
      <c r="O295" s="214"/>
      <c r="P295" s="214">
        <v>0</v>
      </c>
      <c r="Q295" s="214"/>
      <c r="R295" s="214">
        <v>2</v>
      </c>
      <c r="S295" s="214"/>
      <c r="T295" s="214"/>
      <c r="U295" s="214"/>
      <c r="V295" s="214"/>
      <c r="W295" s="214"/>
      <c r="X295" s="214"/>
      <c r="Y295" s="214"/>
      <c r="Z295" s="214"/>
      <c r="AA295" s="214"/>
      <c r="AB295" s="214"/>
      <c r="AC295" s="215"/>
      <c r="AE295" s="296"/>
      <c r="AF295" s="396"/>
    </row>
    <row r="296" ht="15">
      <c r="B296" s="302" t="s">
        <v>10</v>
      </c>
      <c r="C296" s="303"/>
      <c r="D296" s="303"/>
      <c r="E296" s="303"/>
      <c r="F296" s="214">
        <v>533</v>
      </c>
      <c r="G296" s="214"/>
      <c r="H296" s="214">
        <v>782</v>
      </c>
      <c r="I296" s="214"/>
      <c r="J296" s="214">
        <v>879</v>
      </c>
      <c r="K296" s="214"/>
      <c r="L296" s="214">
        <v>720</v>
      </c>
      <c r="M296" s="214"/>
      <c r="N296" s="214">
        <v>827</v>
      </c>
      <c r="O296" s="214"/>
      <c r="P296" s="214">
        <v>941</v>
      </c>
      <c r="Q296" s="214"/>
      <c r="R296" s="214">
        <v>883</v>
      </c>
      <c r="S296" s="214"/>
      <c r="T296" s="214"/>
      <c r="U296" s="214"/>
      <c r="V296" s="214"/>
      <c r="W296" s="214"/>
      <c r="X296" s="214"/>
      <c r="Y296" s="214"/>
      <c r="Z296" s="214"/>
      <c r="AA296" s="214"/>
      <c r="AB296" s="214"/>
      <c r="AC296" s="215"/>
      <c r="AE296" s="296"/>
      <c r="AF296" s="399"/>
    </row>
    <row r="297" ht="15">
      <c r="B297" s="306" t="s">
        <v>163</v>
      </c>
      <c r="C297" s="307"/>
      <c r="D297" s="307"/>
      <c r="E297" s="307"/>
      <c r="F297" s="282">
        <v>5</v>
      </c>
      <c r="G297" s="282"/>
      <c r="H297" s="282">
        <v>8</v>
      </c>
      <c r="I297" s="282"/>
      <c r="J297" s="282">
        <v>13</v>
      </c>
      <c r="K297" s="282"/>
      <c r="L297" s="282">
        <v>11</v>
      </c>
      <c r="M297" s="282"/>
      <c r="N297" s="282">
        <v>18</v>
      </c>
      <c r="O297" s="282"/>
      <c r="P297" s="282">
        <v>11</v>
      </c>
      <c r="Q297" s="282"/>
      <c r="R297" s="282">
        <v>12</v>
      </c>
      <c r="S297" s="282"/>
      <c r="T297" s="282"/>
      <c r="U297" s="282"/>
      <c r="V297" s="282"/>
      <c r="W297" s="282"/>
      <c r="X297" s="282"/>
      <c r="Y297" s="282"/>
      <c r="Z297" s="282"/>
      <c r="AA297" s="282"/>
      <c r="AB297" s="282"/>
      <c r="AC297" s="400"/>
      <c r="AE297" s="296"/>
    </row>
    <row r="298" ht="15">
      <c r="B298" s="206" t="s">
        <v>33</v>
      </c>
      <c r="C298" s="207"/>
      <c r="D298" s="207"/>
      <c r="E298" s="207"/>
      <c r="F298" s="309">
        <f>SUM(F291:F297)</f>
        <v>2193</v>
      </c>
      <c r="G298" s="310"/>
      <c r="H298" s="206">
        <f>SUM(H291:H297)</f>
        <v>3225</v>
      </c>
      <c r="I298" s="208"/>
      <c r="J298" s="207">
        <f>SUM(J291:J297)</f>
        <v>3882</v>
      </c>
      <c r="K298" s="207"/>
      <c r="L298" s="206">
        <f>SUM(L291:L297)</f>
        <v>2970</v>
      </c>
      <c r="M298" s="208"/>
      <c r="N298" s="207">
        <f>SUM(N291:N297)</f>
        <v>2936</v>
      </c>
      <c r="O298" s="207"/>
      <c r="P298" s="206">
        <f>P291+P292+P294+P295+P296+P297</f>
        <v>3023</v>
      </c>
      <c r="Q298" s="208"/>
      <c r="R298" s="206">
        <f>R291+R292+R294+R295+R296+R297</f>
        <v>3021</v>
      </c>
      <c r="S298" s="208"/>
      <c r="T298" s="206">
        <f>T291+T292+T294+T295+T296+T297</f>
        <v>0</v>
      </c>
      <c r="U298" s="208"/>
      <c r="V298" s="206">
        <f>SUM(V291:W297)</f>
        <v>0</v>
      </c>
      <c r="W298" s="208"/>
      <c r="X298" s="206">
        <f>X291+X292+X294+X295+X296+X297</f>
        <v>0</v>
      </c>
      <c r="Y298" s="208"/>
      <c r="Z298" s="206">
        <f>Z291+Z292+Z294+Z295+Z296+Z297</f>
        <v>0</v>
      </c>
      <c r="AA298" s="208"/>
      <c r="AB298" s="206">
        <f>SUM(AB291:AC297)</f>
        <v>0</v>
      </c>
      <c r="AC298" s="208"/>
      <c r="AE298" s="296"/>
    </row>
    <row r="299">
      <c r="AE299" s="108"/>
    </row>
    <row r="300">
      <c r="AE300" s="108"/>
    </row>
    <row r="304" ht="13.5" customHeight="1"/>
    <row r="305" ht="12.75" customHeight="1">
      <c r="B305" s="320" t="s">
        <v>164</v>
      </c>
      <c r="C305" s="321"/>
      <c r="D305" s="321"/>
      <c r="E305" s="321"/>
      <c r="F305" s="321"/>
      <c r="G305" s="355"/>
      <c r="H305" s="1"/>
    </row>
    <row r="306" ht="13.5">
      <c r="B306" s="322"/>
      <c r="C306" s="323"/>
      <c r="D306" s="323"/>
      <c r="E306" s="323"/>
      <c r="F306" s="323"/>
      <c r="G306" s="356"/>
      <c r="H306" s="1"/>
    </row>
    <row r="307" ht="13.5">
      <c r="B307" s="401" t="s">
        <v>157</v>
      </c>
      <c r="C307" s="402"/>
      <c r="D307" s="402"/>
      <c r="E307" s="403"/>
      <c r="F307" s="314" t="s">
        <v>84</v>
      </c>
      <c r="G307" s="315"/>
      <c r="H307" s="1"/>
    </row>
    <row r="308">
      <c r="B308" s="404" t="s">
        <v>158</v>
      </c>
      <c r="C308" s="405"/>
      <c r="D308" s="405"/>
      <c r="E308" s="406"/>
      <c r="F308" s="407">
        <f t="shared" ref="F308:F310" si="13">SUM(F291:AC291)</f>
        <v>2729</v>
      </c>
      <c r="G308" s="317"/>
    </row>
    <row r="309">
      <c r="B309" s="302" t="s">
        <v>159</v>
      </c>
      <c r="C309" s="303"/>
      <c r="D309" s="303"/>
      <c r="E309" s="408"/>
      <c r="F309" s="407">
        <f t="shared" si="13"/>
        <v>12876</v>
      </c>
      <c r="G309" s="317"/>
    </row>
    <row r="310">
      <c r="B310" s="302" t="s">
        <v>161</v>
      </c>
      <c r="C310" s="303"/>
      <c r="D310" s="303"/>
      <c r="E310" s="408"/>
      <c r="F310" s="407">
        <f t="shared" si="13"/>
        <v>0</v>
      </c>
      <c r="G310" s="317"/>
    </row>
    <row r="311">
      <c r="B311" s="302" t="s">
        <v>162</v>
      </c>
      <c r="C311" s="303"/>
      <c r="D311" s="303"/>
      <c r="E311" s="408"/>
      <c r="F311" s="407">
        <f t="shared" ref="F311:F313" si="14">SUM(F295:AC295)</f>
        <v>2</v>
      </c>
      <c r="G311" s="317"/>
    </row>
    <row r="312">
      <c r="B312" s="302" t="s">
        <v>10</v>
      </c>
      <c r="C312" s="303"/>
      <c r="D312" s="303"/>
      <c r="E312" s="408"/>
      <c r="F312" s="407">
        <f t="shared" si="14"/>
        <v>5565</v>
      </c>
      <c r="G312" s="317"/>
    </row>
    <row r="313" ht="13.5">
      <c r="B313" s="318" t="s">
        <v>163</v>
      </c>
      <c r="C313" s="319"/>
      <c r="D313" s="319"/>
      <c r="E313" s="409"/>
      <c r="F313" s="407">
        <f t="shared" si="14"/>
        <v>78</v>
      </c>
      <c r="G313" s="317"/>
    </row>
    <row r="314" ht="13.5">
      <c r="B314" s="410" t="s">
        <v>33</v>
      </c>
      <c r="C314" s="411"/>
      <c r="D314" s="411"/>
      <c r="E314" s="412"/>
      <c r="F314" s="206">
        <f>SUM(F308:G313)</f>
        <v>21250</v>
      </c>
      <c r="G314" s="208"/>
    </row>
  </sheetData>
  <protectedRanges>
    <protectedRange name="INFO GENERAL" sqref="B18 G18 M18 S18 V20 M20 B20 B22 B24 M24 M22 V22 V24 I1:AC9 A1:H16 I10:P11 I13:U16 V12:AC16"/>
  </protectedRanges>
  <mergeCells count="1512"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54:C54"/>
    <mergeCell ref="D54:G54"/>
    <mergeCell ref="J54:Q54"/>
    <mergeCell ref="T54:X54"/>
    <mergeCell ref="Y54:AC54"/>
    <mergeCell ref="B55:C55"/>
    <mergeCell ref="D55:G55"/>
    <mergeCell ref="J55:Q55"/>
    <mergeCell ref="Y55:AC55"/>
    <mergeCell ref="B56:C56"/>
    <mergeCell ref="D56:G56"/>
    <mergeCell ref="J56:Q56"/>
    <mergeCell ref="T56:X56"/>
    <mergeCell ref="Y56:AC56"/>
    <mergeCell ref="B57:C57"/>
    <mergeCell ref="D57:G57"/>
    <mergeCell ref="J57:Q57"/>
    <mergeCell ref="T57:X57"/>
    <mergeCell ref="Y57:AC57"/>
    <mergeCell ref="Y58:AC58"/>
    <mergeCell ref="B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78:C78"/>
    <mergeCell ref="D78:E78"/>
    <mergeCell ref="B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5:C95"/>
    <mergeCell ref="D95:E95"/>
    <mergeCell ref="AF95:AG95"/>
    <mergeCell ref="AF96:AG96"/>
    <mergeCell ref="B97:D97"/>
    <mergeCell ref="E97:F97"/>
    <mergeCell ref="AF97:AG97"/>
    <mergeCell ref="B98:D98"/>
    <mergeCell ref="E98:F98"/>
    <mergeCell ref="AF98:AG98"/>
    <mergeCell ref="AF99:AG99"/>
    <mergeCell ref="B100:E101"/>
    <mergeCell ref="AF100:AG100"/>
    <mergeCell ref="AF101:AG101"/>
    <mergeCell ref="B102:C102"/>
    <mergeCell ref="D102:E102"/>
    <mergeCell ref="AF102:AG102"/>
    <mergeCell ref="B103:C103"/>
    <mergeCell ref="D103:E103"/>
    <mergeCell ref="AF103:AG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4:C114"/>
    <mergeCell ref="D114:E114"/>
    <mergeCell ref="B119:E11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2:C132"/>
    <mergeCell ref="D132:E132"/>
    <mergeCell ref="B133:C133"/>
    <mergeCell ref="D133:E133"/>
    <mergeCell ref="B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49:C149"/>
    <mergeCell ref="D149:E149"/>
    <mergeCell ref="F149:G149"/>
    <mergeCell ref="B150:C150"/>
    <mergeCell ref="D150:E150"/>
    <mergeCell ref="F150:G150"/>
    <mergeCell ref="B153:G154"/>
    <mergeCell ref="B155:C155"/>
    <mergeCell ref="D155:E155"/>
    <mergeCell ref="F155:G155"/>
    <mergeCell ref="B156:C156"/>
    <mergeCell ref="D156:E156"/>
    <mergeCell ref="F156:G156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67:C167"/>
    <mergeCell ref="D167:E167"/>
    <mergeCell ref="F167:G167"/>
    <mergeCell ref="B168:C168"/>
    <mergeCell ref="D168:E168"/>
    <mergeCell ref="F168:G168"/>
    <mergeCell ref="B171:AC172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B180:E180"/>
    <mergeCell ref="F180:G180"/>
    <mergeCell ref="H180:I180"/>
    <mergeCell ref="J180:K180"/>
    <mergeCell ref="L180:M180"/>
    <mergeCell ref="N180:O180"/>
    <mergeCell ref="P180:Q180"/>
    <mergeCell ref="R180:S180"/>
    <mergeCell ref="T180:U180"/>
    <mergeCell ref="V180:W180"/>
    <mergeCell ref="X180:Y180"/>
    <mergeCell ref="Z180:AA180"/>
    <mergeCell ref="AB180:AC180"/>
    <mergeCell ref="B181:E181"/>
    <mergeCell ref="F181:G181"/>
    <mergeCell ref="H181:I181"/>
    <mergeCell ref="J181:K181"/>
    <mergeCell ref="L181:M181"/>
    <mergeCell ref="N181:O181"/>
    <mergeCell ref="P181:Q181"/>
    <mergeCell ref="R181:S181"/>
    <mergeCell ref="T181:U181"/>
    <mergeCell ref="V181:W181"/>
    <mergeCell ref="X181:Y181"/>
    <mergeCell ref="Z181:AA181"/>
    <mergeCell ref="AB181:AC181"/>
    <mergeCell ref="B182:E182"/>
    <mergeCell ref="F182:G182"/>
    <mergeCell ref="H182:I182"/>
    <mergeCell ref="J182:K182"/>
    <mergeCell ref="L182:M182"/>
    <mergeCell ref="N182:O182"/>
    <mergeCell ref="P182:Q182"/>
    <mergeCell ref="R182:S182"/>
    <mergeCell ref="T182:U182"/>
    <mergeCell ref="V182:W182"/>
    <mergeCell ref="X182:Y182"/>
    <mergeCell ref="Z182:AA182"/>
    <mergeCell ref="AB182:AC182"/>
    <mergeCell ref="B187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194:E194"/>
    <mergeCell ref="F194:G194"/>
    <mergeCell ref="B195:E195"/>
    <mergeCell ref="F195:G195"/>
    <mergeCell ref="B196:E196"/>
    <mergeCell ref="F196:G196"/>
    <mergeCell ref="B197:E197"/>
    <mergeCell ref="F197:G197"/>
    <mergeCell ref="B198:E198"/>
    <mergeCell ref="F198:G198"/>
    <mergeCell ref="B205:AC206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AH207:AI207"/>
    <mergeCell ref="AJ207:AK207"/>
    <mergeCell ref="AL207:AM207"/>
    <mergeCell ref="AN207:AO207"/>
    <mergeCell ref="AP207:AQ207"/>
    <mergeCell ref="AR207:AS207"/>
    <mergeCell ref="AT207:AU207"/>
    <mergeCell ref="AV207:AW207"/>
    <mergeCell ref="AX207:AY207"/>
    <mergeCell ref="AZ207:BA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AH208:AI208"/>
    <mergeCell ref="AJ208:AK208"/>
    <mergeCell ref="AL208:AM208"/>
    <mergeCell ref="AN208:AO208"/>
    <mergeCell ref="AP208:AQ208"/>
    <mergeCell ref="AR208:AS208"/>
    <mergeCell ref="AT208:AU208"/>
    <mergeCell ref="AV208:AW208"/>
    <mergeCell ref="AX208:AY208"/>
    <mergeCell ref="AZ208:BA208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AH209:AI209"/>
    <mergeCell ref="AJ209:AK209"/>
    <mergeCell ref="AL209:AM209"/>
    <mergeCell ref="AN209:AO209"/>
    <mergeCell ref="AP209:AQ209"/>
    <mergeCell ref="AR209:AS209"/>
    <mergeCell ref="AT209:AU209"/>
    <mergeCell ref="AV209:AW209"/>
    <mergeCell ref="AX209:AY209"/>
    <mergeCell ref="AZ209:BA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AH210:AI210"/>
    <mergeCell ref="AJ210:AK210"/>
    <mergeCell ref="AL210:AM210"/>
    <mergeCell ref="AN210:AO210"/>
    <mergeCell ref="AP210:AQ210"/>
    <mergeCell ref="AR210:AS210"/>
    <mergeCell ref="AT210:AU210"/>
    <mergeCell ref="AV210:AW210"/>
    <mergeCell ref="AX210:AY210"/>
    <mergeCell ref="AZ210:BA210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AH211:AI211"/>
    <mergeCell ref="AJ211:AK211"/>
    <mergeCell ref="AL211:AM211"/>
    <mergeCell ref="AN211:AO211"/>
    <mergeCell ref="AP211:AQ211"/>
    <mergeCell ref="AR211:AS211"/>
    <mergeCell ref="AT211:AU211"/>
    <mergeCell ref="AV211:AW211"/>
    <mergeCell ref="AX211:AY211"/>
    <mergeCell ref="AZ211:BA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AH212:AI212"/>
    <mergeCell ref="AJ212:AK212"/>
    <mergeCell ref="AL212:AM212"/>
    <mergeCell ref="AN212:AO212"/>
    <mergeCell ref="AP212:AQ212"/>
    <mergeCell ref="AR212:AS212"/>
    <mergeCell ref="AT212:AU212"/>
    <mergeCell ref="AV212:AW212"/>
    <mergeCell ref="AX212:AY212"/>
    <mergeCell ref="AZ212:BA212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AH213:AI213"/>
    <mergeCell ref="AJ213:AK213"/>
    <mergeCell ref="AL213:AM213"/>
    <mergeCell ref="AN213:AO213"/>
    <mergeCell ref="AP213:AQ213"/>
    <mergeCell ref="AR213:AS213"/>
    <mergeCell ref="AT213:AU213"/>
    <mergeCell ref="AV213:AW213"/>
    <mergeCell ref="AX213:AY213"/>
    <mergeCell ref="AZ213:BA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AH214:AI214"/>
    <mergeCell ref="AJ214:AK214"/>
    <mergeCell ref="AL214:AM214"/>
    <mergeCell ref="AN214:AO214"/>
    <mergeCell ref="AP214:AQ214"/>
    <mergeCell ref="AR214:AS214"/>
    <mergeCell ref="AT214:AU214"/>
    <mergeCell ref="AV214:AW214"/>
    <mergeCell ref="AX214:AY214"/>
    <mergeCell ref="AZ214:BA214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AH215:AI215"/>
    <mergeCell ref="AJ215:AK215"/>
    <mergeCell ref="AL215:AM215"/>
    <mergeCell ref="AN215:AO215"/>
    <mergeCell ref="AP215:AQ215"/>
    <mergeCell ref="AR215:AS215"/>
    <mergeCell ref="AT215:AU215"/>
    <mergeCell ref="AV215:AW215"/>
    <mergeCell ref="AX215:AY215"/>
    <mergeCell ref="AZ215:BA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AH216:AI216"/>
    <mergeCell ref="AJ216:AK216"/>
    <mergeCell ref="AL216:AM216"/>
    <mergeCell ref="AN216:AO216"/>
    <mergeCell ref="AP216:AQ216"/>
    <mergeCell ref="AR216:AS216"/>
    <mergeCell ref="AT216:AU216"/>
    <mergeCell ref="AV216:AW216"/>
    <mergeCell ref="AX216:AY216"/>
    <mergeCell ref="AZ216:BA216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AH217:AI217"/>
    <mergeCell ref="AJ217:AK217"/>
    <mergeCell ref="AL217:AM217"/>
    <mergeCell ref="AN217:AO217"/>
    <mergeCell ref="AP217:AQ217"/>
    <mergeCell ref="AR217:AS217"/>
    <mergeCell ref="AT217:AU217"/>
    <mergeCell ref="AV217:AW217"/>
    <mergeCell ref="AX217:AY217"/>
    <mergeCell ref="AZ217:BA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AH218:AI218"/>
    <mergeCell ref="AJ218:AK218"/>
    <mergeCell ref="AL218:AM218"/>
    <mergeCell ref="AN218:AO218"/>
    <mergeCell ref="AP218:AQ218"/>
    <mergeCell ref="AR218:AS218"/>
    <mergeCell ref="AT218:AU218"/>
    <mergeCell ref="AV218:AW218"/>
    <mergeCell ref="AX218:AY218"/>
    <mergeCell ref="AZ218:BA218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AH219:AI219"/>
    <mergeCell ref="AJ219:AK219"/>
    <mergeCell ref="AL219:AM219"/>
    <mergeCell ref="AN219:AO219"/>
    <mergeCell ref="AP219:AQ219"/>
    <mergeCell ref="AR219:AS219"/>
    <mergeCell ref="AT219:AU219"/>
    <mergeCell ref="AV219:AW219"/>
    <mergeCell ref="AX219:AY219"/>
    <mergeCell ref="AZ219:BA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AH220:AI220"/>
    <mergeCell ref="AJ220:AK220"/>
    <mergeCell ref="AL220:AM220"/>
    <mergeCell ref="AN220:AO220"/>
    <mergeCell ref="AP220:AQ220"/>
    <mergeCell ref="AR220:AS220"/>
    <mergeCell ref="AT220:AU220"/>
    <mergeCell ref="AV220:AW220"/>
    <mergeCell ref="AX220:AY220"/>
    <mergeCell ref="AZ220:BA220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Z221:AA221"/>
    <mergeCell ref="AB221:AC221"/>
    <mergeCell ref="AH221:AI221"/>
    <mergeCell ref="AJ221:AK221"/>
    <mergeCell ref="AL221:AM221"/>
    <mergeCell ref="AN221:AO221"/>
    <mergeCell ref="AP221:AQ221"/>
    <mergeCell ref="AR221:AS221"/>
    <mergeCell ref="AT221:AU221"/>
    <mergeCell ref="AV221:AW221"/>
    <mergeCell ref="AX221:AY221"/>
    <mergeCell ref="AZ221:BA221"/>
    <mergeCell ref="B222:E222"/>
    <mergeCell ref="F222:G222"/>
    <mergeCell ref="H222:I222"/>
    <mergeCell ref="J222:K222"/>
    <mergeCell ref="L222:M222"/>
    <mergeCell ref="N222:O222"/>
    <mergeCell ref="P222:Q222"/>
    <mergeCell ref="R222:S222"/>
    <mergeCell ref="T222:U222"/>
    <mergeCell ref="V222:W222"/>
    <mergeCell ref="X222:Y222"/>
    <mergeCell ref="Z222:AA222"/>
    <mergeCell ref="AB222:AC222"/>
    <mergeCell ref="AH222:AI222"/>
    <mergeCell ref="AJ222:AK222"/>
    <mergeCell ref="AL222:AM222"/>
    <mergeCell ref="AN222:AO222"/>
    <mergeCell ref="AP222:AQ222"/>
    <mergeCell ref="AR222:AS222"/>
    <mergeCell ref="AT222:AU222"/>
    <mergeCell ref="AV222:AW222"/>
    <mergeCell ref="AX222:AY222"/>
    <mergeCell ref="AZ222:BA222"/>
    <mergeCell ref="B223:E223"/>
    <mergeCell ref="F223:G223"/>
    <mergeCell ref="H223:I223"/>
    <mergeCell ref="J223:K223"/>
    <mergeCell ref="L223:M223"/>
    <mergeCell ref="N223:O223"/>
    <mergeCell ref="P223:Q223"/>
    <mergeCell ref="R223:S223"/>
    <mergeCell ref="T223:U223"/>
    <mergeCell ref="V223:W223"/>
    <mergeCell ref="X223:Y223"/>
    <mergeCell ref="Z223:AA223"/>
    <mergeCell ref="AB223:AC223"/>
    <mergeCell ref="AH223:AI223"/>
    <mergeCell ref="AJ223:AK223"/>
    <mergeCell ref="AL223:AM223"/>
    <mergeCell ref="AN223:AO223"/>
    <mergeCell ref="AP223:AQ223"/>
    <mergeCell ref="AR223:AS223"/>
    <mergeCell ref="AT223:AU223"/>
    <mergeCell ref="AV223:AW223"/>
    <mergeCell ref="AX223:AY223"/>
    <mergeCell ref="AZ223:BA223"/>
    <mergeCell ref="B224:E224"/>
    <mergeCell ref="F224:G224"/>
    <mergeCell ref="H224:I224"/>
    <mergeCell ref="J224:K224"/>
    <mergeCell ref="L224:M224"/>
    <mergeCell ref="N224:O224"/>
    <mergeCell ref="P224:Q224"/>
    <mergeCell ref="R224:S224"/>
    <mergeCell ref="T224:U224"/>
    <mergeCell ref="V224:W224"/>
    <mergeCell ref="X224:Y224"/>
    <mergeCell ref="Z224:AA224"/>
    <mergeCell ref="AB224:AC224"/>
    <mergeCell ref="AH224:AI224"/>
    <mergeCell ref="AJ224:AK224"/>
    <mergeCell ref="AL224:AM224"/>
    <mergeCell ref="AN224:AO224"/>
    <mergeCell ref="AP224:AQ224"/>
    <mergeCell ref="AR224:AS224"/>
    <mergeCell ref="AT224:AU224"/>
    <mergeCell ref="AV224:AW224"/>
    <mergeCell ref="AX224:AY224"/>
    <mergeCell ref="AZ224:BA224"/>
    <mergeCell ref="B225:E225"/>
    <mergeCell ref="F225:G225"/>
    <mergeCell ref="H225:I225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Z225:AA225"/>
    <mergeCell ref="AB225:AC225"/>
    <mergeCell ref="AH225:AI225"/>
    <mergeCell ref="AJ225:AK225"/>
    <mergeCell ref="AL225:AM225"/>
    <mergeCell ref="AN225:AO225"/>
    <mergeCell ref="AP225:AQ225"/>
    <mergeCell ref="AR225:AS225"/>
    <mergeCell ref="AT225:AU225"/>
    <mergeCell ref="AV225:AW225"/>
    <mergeCell ref="AX225:AY225"/>
    <mergeCell ref="AZ225:BA225"/>
    <mergeCell ref="B226:E226"/>
    <mergeCell ref="F226:G226"/>
    <mergeCell ref="H226:I226"/>
    <mergeCell ref="J226:K226"/>
    <mergeCell ref="L226:M226"/>
    <mergeCell ref="N226:O226"/>
    <mergeCell ref="P226:Q226"/>
    <mergeCell ref="R226:S226"/>
    <mergeCell ref="T226:U226"/>
    <mergeCell ref="V226:W226"/>
    <mergeCell ref="X226:Y226"/>
    <mergeCell ref="Z226:AA226"/>
    <mergeCell ref="AB226:AC226"/>
    <mergeCell ref="AH226:AI226"/>
    <mergeCell ref="AJ226:AK226"/>
    <mergeCell ref="AL226:AM226"/>
    <mergeCell ref="AN226:AO226"/>
    <mergeCell ref="AP226:AQ226"/>
    <mergeCell ref="AR226:AS226"/>
    <mergeCell ref="AT226:AU226"/>
    <mergeCell ref="AV226:AW226"/>
    <mergeCell ref="AX226:AY226"/>
    <mergeCell ref="AZ226:BA226"/>
    <mergeCell ref="B227:E227"/>
    <mergeCell ref="F227:G227"/>
    <mergeCell ref="H227:I227"/>
    <mergeCell ref="J227:K227"/>
    <mergeCell ref="L227:M227"/>
    <mergeCell ref="N227:O227"/>
    <mergeCell ref="P227:Q227"/>
    <mergeCell ref="R227:S227"/>
    <mergeCell ref="T227:U227"/>
    <mergeCell ref="V227:W227"/>
    <mergeCell ref="X227:Y227"/>
    <mergeCell ref="Z227:AA227"/>
    <mergeCell ref="AB227:AC227"/>
    <mergeCell ref="AH227:AI227"/>
    <mergeCell ref="AJ227:AK227"/>
    <mergeCell ref="AL227:AM227"/>
    <mergeCell ref="AN227:AO227"/>
    <mergeCell ref="AP227:AQ227"/>
    <mergeCell ref="AR227:AS227"/>
    <mergeCell ref="AT227:AU227"/>
    <mergeCell ref="AV227:AW227"/>
    <mergeCell ref="AX227:AY227"/>
    <mergeCell ref="AZ227:BA227"/>
    <mergeCell ref="B228:E228"/>
    <mergeCell ref="F228:G228"/>
    <mergeCell ref="H228:I228"/>
    <mergeCell ref="J228:K228"/>
    <mergeCell ref="L228:M228"/>
    <mergeCell ref="N228:O228"/>
    <mergeCell ref="P228:Q228"/>
    <mergeCell ref="R228:S228"/>
    <mergeCell ref="T228:U228"/>
    <mergeCell ref="V228:W228"/>
    <mergeCell ref="X228:Y228"/>
    <mergeCell ref="Z228:AA228"/>
    <mergeCell ref="AB228:AC228"/>
    <mergeCell ref="AH228:AI228"/>
    <mergeCell ref="AJ228:AK228"/>
    <mergeCell ref="AL228:AM228"/>
    <mergeCell ref="AN228:AO228"/>
    <mergeCell ref="AP228:AQ228"/>
    <mergeCell ref="AR228:AS228"/>
    <mergeCell ref="AT228:AU228"/>
    <mergeCell ref="AV228:AW228"/>
    <mergeCell ref="AX228:AY228"/>
    <mergeCell ref="AZ228:BA228"/>
    <mergeCell ref="B229:E229"/>
    <mergeCell ref="F229:G229"/>
    <mergeCell ref="H229:I229"/>
    <mergeCell ref="J229:K229"/>
    <mergeCell ref="L229:M229"/>
    <mergeCell ref="N229:O229"/>
    <mergeCell ref="P229:Q229"/>
    <mergeCell ref="R229:S229"/>
    <mergeCell ref="T229:U229"/>
    <mergeCell ref="V229:W229"/>
    <mergeCell ref="X229:Y229"/>
    <mergeCell ref="Z229:AA229"/>
    <mergeCell ref="AB229:AC229"/>
    <mergeCell ref="B230:E230"/>
    <mergeCell ref="F230:G230"/>
    <mergeCell ref="H230:I230"/>
    <mergeCell ref="J230:K230"/>
    <mergeCell ref="L230:M230"/>
    <mergeCell ref="N230:O230"/>
    <mergeCell ref="P230:Q230"/>
    <mergeCell ref="R230:S230"/>
    <mergeCell ref="T230:U230"/>
    <mergeCell ref="V230:W230"/>
    <mergeCell ref="X230:Y230"/>
    <mergeCell ref="Z230:AA230"/>
    <mergeCell ref="AB230:AC230"/>
    <mergeCell ref="H231:I231"/>
    <mergeCell ref="J231:K231"/>
    <mergeCell ref="L231:M231"/>
    <mergeCell ref="N231:O231"/>
    <mergeCell ref="P231:Q231"/>
    <mergeCell ref="R231:S231"/>
    <mergeCell ref="T231:U231"/>
    <mergeCell ref="V231:W231"/>
    <mergeCell ref="X231:Y231"/>
    <mergeCell ref="Z231:AA231"/>
    <mergeCell ref="AB231:AC231"/>
    <mergeCell ref="B232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48:E248"/>
    <mergeCell ref="F248:H248"/>
    <mergeCell ref="B249:E249"/>
    <mergeCell ref="F249:H249"/>
    <mergeCell ref="B250:E250"/>
    <mergeCell ref="F250:H250"/>
    <mergeCell ref="B251:E251"/>
    <mergeCell ref="F251:H251"/>
    <mergeCell ref="B252:E252"/>
    <mergeCell ref="F252:H252"/>
    <mergeCell ref="B253:E253"/>
    <mergeCell ref="F253:H253"/>
    <mergeCell ref="B254:E254"/>
    <mergeCell ref="F254:H254"/>
    <mergeCell ref="B255:E255"/>
    <mergeCell ref="F255:H255"/>
    <mergeCell ref="B256:E256"/>
    <mergeCell ref="F256:H256"/>
    <mergeCell ref="B257:E257"/>
    <mergeCell ref="F257:H257"/>
    <mergeCell ref="B259:AC260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B277:E277"/>
    <mergeCell ref="F277:G277"/>
    <mergeCell ref="H277:I277"/>
    <mergeCell ref="J277:K277"/>
    <mergeCell ref="L277:M277"/>
    <mergeCell ref="N277:O277"/>
    <mergeCell ref="P277:Q277"/>
    <mergeCell ref="R277:S277"/>
    <mergeCell ref="T277:U277"/>
    <mergeCell ref="V277:W277"/>
    <mergeCell ref="X277:Y277"/>
    <mergeCell ref="Z277:AA277"/>
    <mergeCell ref="AB277:AC277"/>
    <mergeCell ref="B278:E278"/>
    <mergeCell ref="F278:G278"/>
    <mergeCell ref="H278:I278"/>
    <mergeCell ref="J278:K278"/>
    <mergeCell ref="L278:M278"/>
    <mergeCell ref="N278:O278"/>
    <mergeCell ref="P278:Q278"/>
    <mergeCell ref="R278:S278"/>
    <mergeCell ref="T278:U278"/>
    <mergeCell ref="V278:W278"/>
    <mergeCell ref="X278:Y278"/>
    <mergeCell ref="Z278:AA278"/>
    <mergeCell ref="AB278:AC278"/>
    <mergeCell ref="B279:E279"/>
    <mergeCell ref="F279:G279"/>
    <mergeCell ref="H279:I279"/>
    <mergeCell ref="J279:K279"/>
    <mergeCell ref="L279:M279"/>
    <mergeCell ref="N279:O279"/>
    <mergeCell ref="P279:Q279"/>
    <mergeCell ref="R279:S279"/>
    <mergeCell ref="T279:U279"/>
    <mergeCell ref="V279:W279"/>
    <mergeCell ref="X279:Y279"/>
    <mergeCell ref="Z279:AA279"/>
    <mergeCell ref="AB279:AC279"/>
    <mergeCell ref="B280:E280"/>
    <mergeCell ref="F280:G280"/>
    <mergeCell ref="H280:I280"/>
    <mergeCell ref="J280:K280"/>
    <mergeCell ref="L280:M280"/>
    <mergeCell ref="N280:O280"/>
    <mergeCell ref="P280:Q280"/>
    <mergeCell ref="R280:S280"/>
    <mergeCell ref="T280:U280"/>
    <mergeCell ref="V280:W280"/>
    <mergeCell ref="X280:Y280"/>
    <mergeCell ref="Z280:AA280"/>
    <mergeCell ref="AB280:AC280"/>
    <mergeCell ref="B281:E281"/>
    <mergeCell ref="F281:G281"/>
    <mergeCell ref="H281:I281"/>
    <mergeCell ref="J281:K281"/>
    <mergeCell ref="L281:M281"/>
    <mergeCell ref="N281:O281"/>
    <mergeCell ref="P281:Q281"/>
    <mergeCell ref="R281:S281"/>
    <mergeCell ref="T281:U281"/>
    <mergeCell ref="V281:W281"/>
    <mergeCell ref="X281:Y281"/>
    <mergeCell ref="Z281:AA281"/>
    <mergeCell ref="AB281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B284:M284"/>
    <mergeCell ref="B285:M285"/>
    <mergeCell ref="B288:AC289"/>
    <mergeCell ref="B290:E290"/>
    <mergeCell ref="F290:G290"/>
    <mergeCell ref="H290:I290"/>
    <mergeCell ref="J290:K290"/>
    <mergeCell ref="L290:M290"/>
    <mergeCell ref="N290:O290"/>
    <mergeCell ref="P290:Q290"/>
    <mergeCell ref="R290:S290"/>
    <mergeCell ref="T290:U290"/>
    <mergeCell ref="V290:W290"/>
    <mergeCell ref="X290:Y290"/>
    <mergeCell ref="Z290:AA290"/>
    <mergeCell ref="AB290:AC290"/>
    <mergeCell ref="B291:E291"/>
    <mergeCell ref="F291:G291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X291:Y291"/>
    <mergeCell ref="Z291:AA291"/>
    <mergeCell ref="AB291:AC291"/>
    <mergeCell ref="B292:E292"/>
    <mergeCell ref="F292:G292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B293:E293"/>
    <mergeCell ref="F293:G293"/>
    <mergeCell ref="H293:I293"/>
    <mergeCell ref="J293:K293"/>
    <mergeCell ref="L293:M293"/>
    <mergeCell ref="N293:O293"/>
    <mergeCell ref="P293:Q293"/>
    <mergeCell ref="R293:S293"/>
    <mergeCell ref="T293:U293"/>
    <mergeCell ref="V293:W293"/>
    <mergeCell ref="X293:Y293"/>
    <mergeCell ref="Z293:AA293"/>
    <mergeCell ref="AB293:AC293"/>
    <mergeCell ref="B294:E294"/>
    <mergeCell ref="F294:G294"/>
    <mergeCell ref="H294:I294"/>
    <mergeCell ref="J294:K294"/>
    <mergeCell ref="L294:M294"/>
    <mergeCell ref="N294:O294"/>
    <mergeCell ref="P294:Q294"/>
    <mergeCell ref="R294:S294"/>
    <mergeCell ref="T294:U294"/>
    <mergeCell ref="V294:W294"/>
    <mergeCell ref="X294:Y294"/>
    <mergeCell ref="Z294:AA294"/>
    <mergeCell ref="AB294:AC294"/>
    <mergeCell ref="B295:E295"/>
    <mergeCell ref="F295:G295"/>
    <mergeCell ref="H295:I295"/>
    <mergeCell ref="J295:K295"/>
    <mergeCell ref="L295:M295"/>
    <mergeCell ref="N295:O295"/>
    <mergeCell ref="P295:Q295"/>
    <mergeCell ref="R295:S295"/>
    <mergeCell ref="T295:U295"/>
    <mergeCell ref="V295:W295"/>
    <mergeCell ref="X295:Y295"/>
    <mergeCell ref="Z295:AA295"/>
    <mergeCell ref="AB295:AC295"/>
    <mergeCell ref="B296:E296"/>
    <mergeCell ref="F296:G296"/>
    <mergeCell ref="H296:I296"/>
    <mergeCell ref="J296:K296"/>
    <mergeCell ref="L296:M296"/>
    <mergeCell ref="N296:O296"/>
    <mergeCell ref="P296:Q296"/>
    <mergeCell ref="R296:S296"/>
    <mergeCell ref="T296:U296"/>
    <mergeCell ref="V296:W296"/>
    <mergeCell ref="X296:Y296"/>
    <mergeCell ref="Z296:AA296"/>
    <mergeCell ref="AB296:AC296"/>
    <mergeCell ref="B297:E297"/>
    <mergeCell ref="F297:G297"/>
    <mergeCell ref="H297:I297"/>
    <mergeCell ref="J297:K297"/>
    <mergeCell ref="L297:M297"/>
    <mergeCell ref="N297:O297"/>
    <mergeCell ref="P297:Q297"/>
    <mergeCell ref="R297:S297"/>
    <mergeCell ref="T297:U297"/>
    <mergeCell ref="V297:W297"/>
    <mergeCell ref="X297:Y297"/>
    <mergeCell ref="Z297:AA297"/>
    <mergeCell ref="AB297:AC297"/>
    <mergeCell ref="B298:E298"/>
    <mergeCell ref="F298:G298"/>
    <mergeCell ref="H298:I298"/>
    <mergeCell ref="J298:K298"/>
    <mergeCell ref="L298:M298"/>
    <mergeCell ref="N298:O298"/>
    <mergeCell ref="P298:Q298"/>
    <mergeCell ref="R298:S298"/>
    <mergeCell ref="T298:U298"/>
    <mergeCell ref="V298:W298"/>
    <mergeCell ref="X298:Y298"/>
    <mergeCell ref="Z298:AA298"/>
    <mergeCell ref="AB298:AC298"/>
    <mergeCell ref="B305:G306"/>
    <mergeCell ref="B307:E307"/>
    <mergeCell ref="F307:G307"/>
    <mergeCell ref="B308:E308"/>
    <mergeCell ref="F308:G308"/>
    <mergeCell ref="B309:E309"/>
    <mergeCell ref="F309:G309"/>
    <mergeCell ref="B310:E310"/>
    <mergeCell ref="F310:G310"/>
    <mergeCell ref="B311:E311"/>
    <mergeCell ref="F311:G311"/>
    <mergeCell ref="B312:E312"/>
    <mergeCell ref="F312:G312"/>
    <mergeCell ref="B313:E313"/>
    <mergeCell ref="F313:G313"/>
    <mergeCell ref="B314:E314"/>
    <mergeCell ref="F314:G314"/>
  </mergeCells>
  <hyperlinks>
    <hyperlink r:id="rId1" ref="S19"/>
    <hyperlink r:id="rId2" ref="M21"/>
    <hyperlink r:id="rId3" ref="M23"/>
    <hyperlink r:id="rId4" ref="Y50"/>
    <hyperlink r:id="rId4" ref="Y51"/>
    <hyperlink r:id="rId5" ref="Y52"/>
    <hyperlink r:id="rId6" ref="Y53"/>
    <hyperlink r:id="rId7" ref="Y54"/>
    <hyperlink r:id="rId8" ref="Y55"/>
    <hyperlink r:id="rId9" ref="Y56"/>
    <hyperlink r:id="rId10" ref="Y57"/>
  </hyperlinks>
  <printOptions headings="0" gridLines="0"/>
  <pageMargins left="0" right="0" top="0" bottom="0" header="0" footer="0"/>
  <pageSetup paperSize="9" scale="80" fitToWidth="1" fitToHeight="1" pageOrder="downThenOver" orientation="landscape" usePrinterDefaults="1" blackAndWhite="0" draft="0" cellComments="none" useFirstPageNumber="0" errors="displayed" horizontalDpi="600" verticalDpi="600" copies="1"/>
  <headerFooter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H35" activeCellId="0" sqref="H35"/>
    </sheetView>
  </sheetViews>
  <sheetFormatPr baseColWidth="10" defaultRowHeight="12.75"/>
  <cols>
    <col customWidth="1" min="2" max="2" width="20.5703125"/>
    <col customWidth="1" min="3" max="3" width="6.140625"/>
    <col customWidth="1" hidden="1" min="4" max="5" width="11.42578125"/>
    <col customWidth="1" min="6" max="6" width="19.28515625"/>
  </cols>
  <sheetData>
    <row r="2" ht="13.5"/>
    <row r="3">
      <c r="B3" s="239" t="s">
        <v>165</v>
      </c>
      <c r="C3" s="240"/>
      <c r="D3" s="240"/>
      <c r="E3" s="240"/>
      <c r="F3" s="240"/>
      <c r="G3" s="240"/>
    </row>
    <row r="4">
      <c r="B4" s="290"/>
      <c r="C4" s="291"/>
      <c r="D4" s="291"/>
      <c r="E4" s="291"/>
      <c r="F4" s="291"/>
      <c r="G4" s="291"/>
    </row>
    <row r="5">
      <c r="B5" s="351"/>
      <c r="C5" s="351"/>
      <c r="D5" s="351"/>
      <c r="E5" s="351"/>
      <c r="F5" s="294" t="s">
        <v>37</v>
      </c>
      <c r="G5" s="294" t="s">
        <v>166</v>
      </c>
    </row>
    <row r="6" ht="18" customHeight="1">
      <c r="B6" s="413" t="s">
        <v>167</v>
      </c>
      <c r="C6" s="413"/>
      <c r="D6" s="413"/>
      <c r="E6" s="413"/>
      <c r="F6" s="304">
        <v>3021</v>
      </c>
      <c r="G6" s="304">
        <v>100</v>
      </c>
    </row>
    <row r="7" ht="18" customHeight="1">
      <c r="B7" s="414" t="s">
        <v>168</v>
      </c>
      <c r="C7" s="415"/>
      <c r="D7" s="416"/>
      <c r="E7" s="416"/>
      <c r="F7" s="304">
        <v>50</v>
      </c>
      <c r="G7" s="304"/>
    </row>
    <row r="8" ht="30.75" customHeight="1">
      <c r="B8" s="414" t="s">
        <v>169</v>
      </c>
      <c r="C8" s="417"/>
      <c r="D8" s="417"/>
      <c r="E8" s="415"/>
      <c r="F8" s="350">
        <v>3</v>
      </c>
      <c r="G8" s="351">
        <f>+F8*G6/F6</f>
        <v>0.099304865938430978</v>
      </c>
    </row>
    <row r="18">
      <c r="G18" s="93" t="s">
        <v>170</v>
      </c>
      <c r="H18" s="93"/>
      <c r="I18" s="93"/>
      <c r="J18" s="93"/>
      <c r="K18" s="93"/>
    </row>
    <row r="20" ht="13.5"/>
    <row r="21">
      <c r="C21" s="239" t="s">
        <v>165</v>
      </c>
      <c r="D21" s="240"/>
      <c r="E21" s="240"/>
      <c r="F21" s="240"/>
      <c r="G21" s="240"/>
      <c r="H21" s="240"/>
    </row>
    <row r="22">
      <c r="C22" s="290"/>
      <c r="D22" s="291"/>
      <c r="E22" s="291"/>
      <c r="F22" s="291"/>
      <c r="G22" s="291"/>
      <c r="H22" s="291"/>
    </row>
    <row r="23">
      <c r="C23" s="351"/>
      <c r="D23" s="351"/>
      <c r="E23" s="351"/>
      <c r="F23" s="351"/>
      <c r="G23" s="294" t="s">
        <v>37</v>
      </c>
      <c r="H23" s="294" t="s">
        <v>166</v>
      </c>
    </row>
    <row r="24" ht="14.25" customHeight="1">
      <c r="C24" s="418" t="s">
        <v>167</v>
      </c>
      <c r="D24" s="419"/>
      <c r="E24" s="419"/>
      <c r="F24" s="420"/>
      <c r="G24" s="304">
        <v>3021</v>
      </c>
      <c r="H24" s="304">
        <v>100</v>
      </c>
    </row>
    <row r="25" ht="15" customHeight="1">
      <c r="C25" s="421" t="s">
        <v>168</v>
      </c>
      <c r="D25" s="422"/>
      <c r="E25" s="422"/>
      <c r="F25" s="423"/>
      <c r="G25" s="304">
        <v>50</v>
      </c>
      <c r="H25" s="304">
        <v>100</v>
      </c>
    </row>
    <row r="26" ht="21.75" customHeight="1">
      <c r="C26" s="421" t="s">
        <v>169</v>
      </c>
      <c r="D26" s="422"/>
      <c r="E26" s="422"/>
      <c r="F26" s="423"/>
      <c r="G26" s="350">
        <v>3</v>
      </c>
      <c r="H26" s="351">
        <f>+G26*H24/G24</f>
        <v>0.099304865938430978</v>
      </c>
    </row>
    <row r="31">
      <c r="H31" s="424"/>
    </row>
    <row r="34">
      <c r="G34" s="425"/>
    </row>
  </sheetData>
  <mergeCells count="11">
    <mergeCell ref="B3:G4"/>
    <mergeCell ref="B5:E5"/>
    <mergeCell ref="B6:E6"/>
    <mergeCell ref="B7:C7"/>
    <mergeCell ref="B8:E8"/>
    <mergeCell ref="G18:K18"/>
    <mergeCell ref="C21:H22"/>
    <mergeCell ref="C23:F23"/>
    <mergeCell ref="C24:F24"/>
    <mergeCell ref="C25:F25"/>
    <mergeCell ref="C26:F26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I14" activeCellId="0" sqref="I14"/>
    </sheetView>
  </sheetViews>
  <sheetFormatPr baseColWidth="10" defaultRowHeight="12.75"/>
  <cols>
    <col customWidth="1" min="2" max="2" width="36.28515625"/>
    <col customWidth="1" min="3" max="3" width="28.85546875"/>
    <col customWidth="1" min="4" max="4" width="22.5703125"/>
    <col customWidth="1" min="5" max="5" width="27"/>
    <col customWidth="1" min="6" max="6" width="14.7109375"/>
    <col customWidth="1" min="11" max="11" width="15.140625"/>
  </cols>
  <sheetData>
    <row r="3">
      <c r="B3" s="426" t="s">
        <v>171</v>
      </c>
      <c r="C3" s="426" t="s">
        <v>25</v>
      </c>
      <c r="D3" s="426" t="s">
        <v>26</v>
      </c>
      <c r="E3" s="426" t="s">
        <v>27</v>
      </c>
      <c r="F3" s="426" t="s">
        <v>28</v>
      </c>
      <c r="G3" s="426" t="s">
        <v>29</v>
      </c>
      <c r="H3" s="426" t="s">
        <v>30</v>
      </c>
      <c r="I3" s="426" t="s">
        <v>37</v>
      </c>
      <c r="J3" s="426" t="s">
        <v>38</v>
      </c>
      <c r="K3" s="426" t="s">
        <v>39</v>
      </c>
      <c r="L3" s="426" t="s">
        <v>40</v>
      </c>
      <c r="M3" s="426" t="s">
        <v>41</v>
      </c>
    </row>
    <row r="4">
      <c r="B4" s="427"/>
      <c r="C4" s="427"/>
      <c r="D4" s="427"/>
      <c r="E4" s="427"/>
      <c r="F4" s="427"/>
      <c r="G4" s="427"/>
      <c r="H4" s="427"/>
      <c r="I4" s="427"/>
      <c r="J4" s="427"/>
      <c r="K4" s="427"/>
      <c r="L4" s="427"/>
      <c r="M4" s="427"/>
    </row>
    <row r="5">
      <c r="B5" s="428"/>
      <c r="C5" s="214"/>
      <c r="D5" s="214"/>
      <c r="E5" s="214"/>
      <c r="F5" s="214"/>
      <c r="G5" s="214"/>
      <c r="H5" s="214"/>
      <c r="I5" s="214"/>
      <c r="J5" s="214"/>
      <c r="K5" s="214"/>
      <c r="L5" s="214"/>
      <c r="M5" s="214"/>
    </row>
    <row r="6">
      <c r="B6" s="428" t="s">
        <v>172</v>
      </c>
      <c r="C6" s="214">
        <v>262</v>
      </c>
      <c r="D6" s="214">
        <v>368</v>
      </c>
      <c r="E6" s="214">
        <v>460</v>
      </c>
      <c r="F6" s="214">
        <v>352</v>
      </c>
      <c r="G6" s="214">
        <v>480</v>
      </c>
      <c r="H6" s="214">
        <v>585</v>
      </c>
      <c r="I6" s="214">
        <v>528</v>
      </c>
      <c r="J6" s="214"/>
      <c r="K6" s="214"/>
      <c r="L6" s="214"/>
      <c r="M6" s="214"/>
    </row>
    <row r="7">
      <c r="B7" s="428" t="s">
        <v>173</v>
      </c>
      <c r="C7" s="214">
        <v>38</v>
      </c>
      <c r="D7" s="214">
        <v>63</v>
      </c>
      <c r="E7" s="214">
        <v>84</v>
      </c>
      <c r="F7" s="214">
        <v>79</v>
      </c>
      <c r="G7" s="214">
        <v>89</v>
      </c>
      <c r="H7" s="214">
        <v>83</v>
      </c>
      <c r="I7" s="214">
        <v>97</v>
      </c>
      <c r="J7" s="214"/>
      <c r="K7" s="214"/>
      <c r="L7" s="214"/>
      <c r="M7" s="214"/>
    </row>
    <row r="8">
      <c r="B8" s="428" t="s">
        <v>174</v>
      </c>
      <c r="C8" s="253">
        <v>1893</v>
      </c>
      <c r="D8" s="214">
        <v>2794</v>
      </c>
      <c r="E8" s="214">
        <v>3338</v>
      </c>
      <c r="F8" s="214">
        <v>2539</v>
      </c>
      <c r="G8" s="214">
        <v>2367</v>
      </c>
      <c r="H8" s="214">
        <v>2355</v>
      </c>
      <c r="I8" s="214">
        <v>2396</v>
      </c>
      <c r="J8" s="214"/>
      <c r="K8" s="214"/>
      <c r="L8" s="214"/>
      <c r="M8" s="214"/>
    </row>
    <row r="9">
      <c r="B9" s="429" t="s">
        <v>33</v>
      </c>
      <c r="C9" s="429">
        <f t="shared" ref="C9:I9" si="15">SUM(C6:C8)</f>
        <v>2193</v>
      </c>
      <c r="D9" s="429">
        <f t="shared" si="15"/>
        <v>3225</v>
      </c>
      <c r="E9" s="429">
        <f t="shared" si="15"/>
        <v>3882</v>
      </c>
      <c r="F9" s="429">
        <f t="shared" si="15"/>
        <v>2970</v>
      </c>
      <c r="G9" s="429">
        <f t="shared" si="15"/>
        <v>2936</v>
      </c>
      <c r="H9" s="429">
        <f t="shared" si="15"/>
        <v>3023</v>
      </c>
      <c r="I9" s="429">
        <f t="shared" si="15"/>
        <v>3021</v>
      </c>
      <c r="J9" s="429">
        <f>SUM(J6:J8)</f>
        <v>0</v>
      </c>
      <c r="K9" s="429">
        <f>SUM(K6:K8)</f>
        <v>0</v>
      </c>
      <c r="L9" s="429">
        <f>SUM(L6:L8)</f>
        <v>0</v>
      </c>
      <c r="M9" s="429">
        <f>SUM(M6:M8)</f>
        <v>0</v>
      </c>
    </row>
  </sheetData>
  <mergeCells count="12"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ONLYOFFICE/7.4.1.36</Application>
  <Company>JAIME QUINTERO SOTO</Company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revision>1</cp:revision>
  <dcterms:created xsi:type="dcterms:W3CDTF">2004-07-02T22:03:53Z</dcterms:created>
  <dcterms:modified xsi:type="dcterms:W3CDTF">2023-10-17T17:06:03Z</dcterms:modified>
</cp:coreProperties>
</file>