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xl/charts/chart3.xml" ContentType="application/vnd.openxmlformats-officedocument.drawingml.chart+xml"/>
  <Override PartName="/xl/charts/chart4.xml" ContentType="application/vnd.openxmlformats-officedocument.drawingml.chart+xml"/>
  <Override PartName="/xl/charts/chart5.xml" ContentType="application/vnd.openxmlformats-officedocument.drawingml.chart+xml"/>
  <Override PartName="/xl/charts/chart6.xml" ContentType="application/vnd.openxmlformats-officedocument.drawingml.chart+xml"/>
  <Override PartName="/xl/charts/chart7.xml" ContentType="application/vnd.openxmlformats-officedocument.drawingml.chart+xml"/>
  <Override PartName="/xl/charts/chart8.xml" ContentType="application/vnd.openxmlformats-officedocument.drawingml.chart+xml"/>
  <Override PartName="/xl/charts/chart9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E:\ATENCION AL CIUDADANO\COPIA DE SEGURIDAD 2016 MELVY\INFORMES\INFORMES 2021\INFORME DE TRANSPARENCIA\"/>
    </mc:Choice>
  </mc:AlternateContent>
  <bookViews>
    <workbookView xWindow="0" yWindow="0" windowWidth="28800" windowHeight="12030" tabRatio="733"/>
  </bookViews>
  <sheets>
    <sheet name="JUNIIO 2021" sheetId="15" r:id="rId1"/>
  </sheets>
  <calcPr calcId="162913"/>
</workbook>
</file>

<file path=xl/calcChain.xml><?xml version="1.0" encoding="utf-8"?>
<calcChain xmlns="http://schemas.openxmlformats.org/spreadsheetml/2006/main">
  <c r="D94" i="15" l="1"/>
  <c r="AB229" i="15" l="1"/>
  <c r="Z229" i="15"/>
  <c r="X229" i="15"/>
  <c r="V229" i="15"/>
  <c r="T229" i="15"/>
  <c r="R229" i="15"/>
  <c r="P229" i="15"/>
  <c r="N229" i="15"/>
  <c r="L229" i="15"/>
  <c r="J229" i="15"/>
  <c r="H229" i="15"/>
  <c r="F229" i="15"/>
  <c r="F193" i="15" l="1"/>
  <c r="F148" i="15" l="1"/>
  <c r="F147" i="15"/>
  <c r="F146" i="15" l="1"/>
  <c r="F145" i="15" l="1"/>
  <c r="F144" i="15" l="1"/>
  <c r="F143" i="15" l="1"/>
  <c r="F160" i="15" l="1"/>
  <c r="F142" i="15"/>
  <c r="F159" i="15" l="1"/>
  <c r="F141" i="15"/>
  <c r="F158" i="15"/>
  <c r="F140" i="15"/>
  <c r="F312" i="15" l="1"/>
  <c r="F310" i="15"/>
  <c r="F308" i="15"/>
  <c r="F307" i="15"/>
  <c r="F311" i="15"/>
  <c r="AB297" i="15" l="1"/>
  <c r="F157" i="15" l="1"/>
  <c r="F139" i="15"/>
  <c r="F156" i="15" l="1"/>
  <c r="F138" i="15"/>
  <c r="F196" i="15" l="1"/>
  <c r="F195" i="15"/>
  <c r="F194" i="15"/>
  <c r="F192" i="15"/>
  <c r="F191" i="15"/>
  <c r="F190" i="15"/>
  <c r="H35" i="15" l="1"/>
  <c r="K35" i="15"/>
  <c r="N35" i="15"/>
  <c r="Q35" i="15"/>
  <c r="T35" i="15"/>
  <c r="W35" i="15"/>
  <c r="H36" i="15"/>
  <c r="K36" i="15"/>
  <c r="N36" i="15"/>
  <c r="Q36" i="15"/>
  <c r="T36" i="15"/>
  <c r="W36" i="15"/>
  <c r="H37" i="15"/>
  <c r="K37" i="15"/>
  <c r="N37" i="15"/>
  <c r="Q37" i="15"/>
  <c r="T37" i="15"/>
  <c r="W37" i="15"/>
  <c r="H43" i="15"/>
  <c r="K43" i="15"/>
  <c r="N43" i="15"/>
  <c r="Q43" i="15"/>
  <c r="T43" i="15"/>
  <c r="W43" i="15"/>
  <c r="H44" i="15"/>
  <c r="K44" i="15"/>
  <c r="N44" i="15"/>
  <c r="Q44" i="15"/>
  <c r="T44" i="15"/>
  <c r="W44" i="15"/>
  <c r="H45" i="15"/>
  <c r="K45" i="15"/>
  <c r="N45" i="15"/>
  <c r="Q45" i="15"/>
  <c r="T45" i="15"/>
  <c r="W45" i="15"/>
  <c r="D132" i="15"/>
  <c r="F137" i="15"/>
  <c r="D149" i="15"/>
  <c r="F155" i="15"/>
  <c r="D167" i="15"/>
  <c r="F181" i="15"/>
  <c r="H181" i="15"/>
  <c r="J181" i="15"/>
  <c r="L181" i="15"/>
  <c r="N181" i="15"/>
  <c r="P181" i="15"/>
  <c r="R181" i="15"/>
  <c r="T181" i="15"/>
  <c r="V181" i="15"/>
  <c r="X181" i="15"/>
  <c r="Z181" i="15"/>
  <c r="AB181" i="15"/>
  <c r="F189" i="15"/>
  <c r="F234" i="15"/>
  <c r="F235" i="15"/>
  <c r="F236" i="15"/>
  <c r="F237" i="15"/>
  <c r="F238" i="15"/>
  <c r="F239" i="15"/>
  <c r="F240" i="15"/>
  <c r="F241" i="15"/>
  <c r="F242" i="15"/>
  <c r="F243" i="15"/>
  <c r="F244" i="15"/>
  <c r="F245" i="15"/>
  <c r="F246" i="15"/>
  <c r="F247" i="15"/>
  <c r="F248" i="15"/>
  <c r="F250" i="15"/>
  <c r="F251" i="15"/>
  <c r="F252" i="15"/>
  <c r="F253" i="15"/>
  <c r="F254" i="15"/>
  <c r="F255" i="15"/>
  <c r="F297" i="15"/>
  <c r="H297" i="15"/>
  <c r="J297" i="15"/>
  <c r="L297" i="15"/>
  <c r="N297" i="15"/>
  <c r="P297" i="15"/>
  <c r="R297" i="15"/>
  <c r="T297" i="15"/>
  <c r="V297" i="15"/>
  <c r="X297" i="15"/>
  <c r="Z297" i="15"/>
  <c r="F309" i="15"/>
  <c r="F313" i="15" s="1"/>
  <c r="F149" i="15" l="1"/>
  <c r="L38" i="15"/>
  <c r="L46" i="15"/>
  <c r="U38" i="15"/>
  <c r="E96" i="15"/>
  <c r="E97" i="15" s="1"/>
  <c r="F167" i="15"/>
  <c r="I38" i="15"/>
  <c r="F46" i="15"/>
  <c r="I46" i="15"/>
  <c r="R38" i="15"/>
  <c r="F38" i="15"/>
  <c r="O38" i="15"/>
  <c r="U46" i="15"/>
  <c r="R46" i="15"/>
  <c r="O46" i="15"/>
  <c r="F256" i="15"/>
  <c r="F197" i="15"/>
</calcChain>
</file>

<file path=xl/sharedStrings.xml><?xml version="1.0" encoding="utf-8"?>
<sst xmlns="http://schemas.openxmlformats.org/spreadsheetml/2006/main" count="587" uniqueCount="156">
  <si>
    <t>MES</t>
  </si>
  <si>
    <t>AÑO</t>
  </si>
  <si>
    <t>RAZON SOCIAL</t>
  </si>
  <si>
    <t>DIRECCION</t>
  </si>
  <si>
    <t>TELEFONO</t>
  </si>
  <si>
    <t>NOMBRE SECRETARIO(A) DE EDUCACION</t>
  </si>
  <si>
    <t>CORREO ELECTRONICO</t>
  </si>
  <si>
    <t>INFORMACION DE USUARIOS</t>
  </si>
  <si>
    <t>CARGO</t>
  </si>
  <si>
    <t>TIPO CONTRATO</t>
  </si>
  <si>
    <t>Prov.</t>
  </si>
  <si>
    <t>NOMBRE DEL USUARIO</t>
  </si>
  <si>
    <t>TERMINACIÓN  CONTRATO</t>
  </si>
  <si>
    <t>DATOS CONTACTO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</si>
  <si>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</si>
  <si>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</si>
  <si>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</si>
  <si>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</si>
  <si>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</si>
  <si>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</si>
  <si>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</si>
  <si>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</si>
  <si>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SEPTIEMB.</t>
  </si>
  <si>
    <t>OCTUBRE</t>
  </si>
  <si>
    <t>NOVIEMB.</t>
  </si>
  <si>
    <t>DICIEMB.</t>
  </si>
  <si>
    <t>NOMBRE  DEL LÍDER SAC</t>
  </si>
  <si>
    <t>TELEFONO DIRECTO Y CELULAR</t>
  </si>
  <si>
    <t>ROL</t>
  </si>
  <si>
    <t>ADM</t>
  </si>
  <si>
    <t>OPE</t>
  </si>
  <si>
    <t>Planta.</t>
  </si>
  <si>
    <t>ADMINISTRADOR</t>
  </si>
  <si>
    <t>OPERADORES</t>
  </si>
  <si>
    <t>FUNCIONARIOS</t>
  </si>
  <si>
    <t>NUEVO</t>
  </si>
  <si>
    <t>ANTIGUO</t>
  </si>
  <si>
    <t>SEPTIEMBRE</t>
  </si>
  <si>
    <t>NOVIEMBRE</t>
  </si>
  <si>
    <t>DICIEMBRE</t>
  </si>
  <si>
    <t>TOTAL</t>
  </si>
  <si>
    <t>NUMERO DE USUARIOS POR ROL</t>
  </si>
  <si>
    <t>LÍDER</t>
  </si>
  <si>
    <t>No.</t>
  </si>
  <si>
    <t>CANAL</t>
  </si>
  <si>
    <t>PERSONAL</t>
  </si>
  <si>
    <t>WEB</t>
  </si>
  <si>
    <t>FAX</t>
  </si>
  <si>
    <t>TELEFONICO</t>
  </si>
  <si>
    <t>CORREO CERTIFICADO</t>
  </si>
  <si>
    <t xml:space="preserve"> PUESTO RANKING</t>
  </si>
  <si>
    <t>No. PQR RADICADOS</t>
  </si>
  <si>
    <t>OPORTUNIDAD EN LA RESPUESTA</t>
  </si>
  <si>
    <t>No. PQR VENCIDOS</t>
  </si>
  <si>
    <t>PÁGINA  WEB</t>
  </si>
  <si>
    <t>FECHA ACTUALIZACIÓN</t>
  </si>
  <si>
    <t>LUGAR</t>
  </si>
  <si>
    <t>% POR MES</t>
  </si>
  <si>
    <t>No. DERECHOS DE PETICIÓN RADICADOS POR MES</t>
  </si>
  <si>
    <t>DEPENDENCIA</t>
  </si>
  <si>
    <t>INSPECCION Y VIGILANCIA</t>
  </si>
  <si>
    <t>PORCENTAJE DE RESPUESTA DE PQR RADICADOS POR DEPENDENCIA MES A MES</t>
  </si>
  <si>
    <t>* NA= No Tiene PQR radicados en el mes</t>
  </si>
  <si>
    <t>PQR RADICADOS POR  CANAL  MES A MES</t>
  </si>
  <si>
    <t>NÚMERO DE PQR RADICADOS POR DEPENDENCIA MES A MES</t>
  </si>
  <si>
    <t>PROMEDIO PQR RADICADO POR DIA</t>
  </si>
  <si>
    <t>PROMEDIO PQR RADICADO POR MES</t>
  </si>
  <si>
    <t>No. PQR RADICADOS VÍA WEB</t>
  </si>
  <si>
    <t>PQR RADICADOS POR  TIPO DE REQUERIMIENTO  MES A MES</t>
  </si>
  <si>
    <t>TIPO DE REQUERIMIENTO</t>
  </si>
  <si>
    <t>FELICITACIONES</t>
  </si>
  <si>
    <t>INVITACIÓN</t>
  </si>
  <si>
    <t>SUGERENCIA</t>
  </si>
  <si>
    <t>TRAMITE</t>
  </si>
  <si>
    <t>TOTAL PQR RADICADOS  POR  TIPO DE REQUERIMIENTO A LA FECHA</t>
  </si>
  <si>
    <t>TOTAL NÚMERO DE PQR RADICADOS POR DEPENDENCIA  A LA FECHA</t>
  </si>
  <si>
    <t>TOTAL PQR RADICADOS POR CANAL A LA FECHA</t>
  </si>
  <si>
    <t>ARCHIVO Y CORRESPONDENCIA</t>
  </si>
  <si>
    <t>CONTABILIDAD</t>
  </si>
  <si>
    <t>GESTION ORGANIZACIONAL</t>
  </si>
  <si>
    <t>ADMINISTRATIVA Y FINANCIERA</t>
  </si>
  <si>
    <t>SECRETARIA DE EDUCACION DE NARIÑO</t>
  </si>
  <si>
    <t>www.sednarino.gov.co</t>
  </si>
  <si>
    <t>Carrera 42 B No. 18 A 85 Pandiaco</t>
  </si>
  <si>
    <t>(2) 7333737</t>
  </si>
  <si>
    <t>LUIS IGNACIO DELGADO</t>
  </si>
  <si>
    <t>7333737 ext. 237 - 312-2878634</t>
  </si>
  <si>
    <t>melvy08@hotmail.com     -  ruthgordillo@narino.gov.co</t>
  </si>
  <si>
    <t>PROFESIONAL UNIVERSITARIO</t>
  </si>
  <si>
    <t>X</t>
  </si>
  <si>
    <t>RUTH MELVY GORDILLO</t>
  </si>
  <si>
    <t>7333737 ext. 223 - 312-2878634</t>
  </si>
  <si>
    <t>TÉCNICO OPERATIVO</t>
  </si>
  <si>
    <t>ALBA NELLY CALDERON MELO</t>
  </si>
  <si>
    <t xml:space="preserve"> ADMINISTRATIVA Y FINANCIERA</t>
  </si>
  <si>
    <t xml:space="preserve"> ARCHIVO Y CORRESPONDENCIA</t>
  </si>
  <si>
    <t>ASUNTOS LEGALES</t>
  </si>
  <si>
    <t xml:space="preserve"> ASUNTOS LEGALES</t>
  </si>
  <si>
    <t>ATENCIÓN AL CIUDADANO</t>
  </si>
  <si>
    <t xml:space="preserve"> ATENCIÓN AL CIUDADANO</t>
  </si>
  <si>
    <t>CALIDAD EDUCATIVA</t>
  </si>
  <si>
    <t xml:space="preserve"> CALIDAD EDUCATIVA</t>
  </si>
  <si>
    <t>COBERTURA</t>
  </si>
  <si>
    <t xml:space="preserve"> COBERTURA</t>
  </si>
  <si>
    <t>COMUNICACIONES</t>
  </si>
  <si>
    <t xml:space="preserve"> COMUNICACIONES</t>
  </si>
  <si>
    <t>CONSTANCIAS</t>
  </si>
  <si>
    <t xml:space="preserve"> CONSTANCIAS</t>
  </si>
  <si>
    <t xml:space="preserve"> CONTABILIDAD</t>
  </si>
  <si>
    <t>DESPACHO</t>
  </si>
  <si>
    <t xml:space="preserve"> DESPACHO</t>
  </si>
  <si>
    <t>ESCALAFON</t>
  </si>
  <si>
    <t xml:space="preserve"> ESCALAFON</t>
  </si>
  <si>
    <t>GESTION ADMINISTRATIVA</t>
  </si>
  <si>
    <t xml:space="preserve"> GESTION ADMINISTRATIVA</t>
  </si>
  <si>
    <t xml:space="preserve"> GESTION ORGANIZACIONAL</t>
  </si>
  <si>
    <t>HOJAS DE VIDA</t>
  </si>
  <si>
    <t xml:space="preserve"> HOJAS DE VIDA</t>
  </si>
  <si>
    <t xml:space="preserve"> INSPECCION Y VIGILANCIA</t>
  </si>
  <si>
    <t>PLANEACIÓN</t>
  </si>
  <si>
    <t xml:space="preserve"> PLANEACIÓN</t>
  </si>
  <si>
    <t>PRESTACIONES SOCIALES</t>
  </si>
  <si>
    <t xml:space="preserve"> PRESTACIONES SOCIALES</t>
  </si>
  <si>
    <t>PRESUPUESTO</t>
  </si>
  <si>
    <t xml:space="preserve"> PRESUPUESTO</t>
  </si>
  <si>
    <t>RECURSOS HUMANOS</t>
  </si>
  <si>
    <t xml:space="preserve"> RECURSOS HUMANOS</t>
  </si>
  <si>
    <t>SISTEMAS</t>
  </si>
  <si>
    <t xml:space="preserve"> SISTEMAS</t>
  </si>
  <si>
    <t>TESORERIA</t>
  </si>
  <si>
    <t xml:space="preserve"> TESORERIA</t>
  </si>
  <si>
    <t xml:space="preserve">7333737 - </t>
  </si>
  <si>
    <t>JAIME ANTONIO RODRIGUEZ ORTEGA</t>
  </si>
  <si>
    <t>rodriguezjaro@gmail.com</t>
  </si>
  <si>
    <t>anellycam@gmail.com</t>
  </si>
  <si>
    <t>7333737 ext 272 3136609211</t>
  </si>
  <si>
    <t>7333737 ext. 272  3165455843</t>
  </si>
  <si>
    <t>7333737 ext. 272  3013770983</t>
  </si>
  <si>
    <t>ymtrujillo0365@gmail.com</t>
  </si>
  <si>
    <t>YOLANDA MARIVEL TRUJILLO CAICEDO</t>
  </si>
  <si>
    <t>PETICION</t>
  </si>
  <si>
    <t>QUEJA.</t>
  </si>
  <si>
    <t>RECLAMO</t>
  </si>
  <si>
    <t>NOMINA</t>
  </si>
  <si>
    <t>DENUNCIA</t>
  </si>
  <si>
    <t>CETIL</t>
  </si>
  <si>
    <t>jairocadena@narino.gov.co</t>
  </si>
  <si>
    <t>NOMBRE:  GESTION ORGANIZACIONAL</t>
  </si>
  <si>
    <t>gestionorganizacional@narino.gov.co</t>
  </si>
  <si>
    <t>7333737 ext. 262 - 312 2246220</t>
  </si>
  <si>
    <t>VICTOR VIVEROS  ALARCON</t>
  </si>
  <si>
    <t>7333737 ext. 272  3217763224</t>
  </si>
  <si>
    <t>victorviveros599@gmail.com</t>
  </si>
  <si>
    <t>ruthgordillo@narino.gov.co</t>
  </si>
  <si>
    <t xml:space="preserve">                 RUTH MELVI GORDILLO HERNANDEZ</t>
  </si>
  <si>
    <t xml:space="preserve">               JAIRO HERNAN CADENA ORTEGA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</si>
</sst>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164" formatCode="_(&quot;$&quot;\ * #,##0.00_);_(&quot;$&quot;\ * \(#,##0.00\);_(&quot;$&quot;\ * &quot;-&quot;??_);_(@_)"/>
    <numFmt numFmtId="165" formatCode="_(* #,##0.00_);_(* \(#,##0.00\);_(* &quot;-&quot;??_);_(@_)"/>
    <numFmt numFmtId="166" formatCode="_ &quot;$&quot;\ * #,##0.00_ ;_ &quot;$&quot;\ * \-#,##0.00_ ;_ &quot;$&quot;\ * &quot;-&quot;??_ ;_ @_ "/>
  </numFmts>
  <fonts count="33" x14ac:knownFonts="1">
    <font>
      <sz val="10"/>
      <name val="Arial"/>
    </font>
    <font>
      <sz val="10"/>
      <name val="Arial"/>
      <family val="2"/>
    </font>
    <font>
      <b/>
      <sz val="10"/>
      <name val="Arial"/>
      <family val="2"/>
    </font>
    <font>
      <b/>
      <sz val="14"/>
      <name val="Arial"/>
      <family val="2"/>
    </font>
    <font>
      <sz val="8"/>
      <name val="Arial"/>
      <family val="2"/>
    </font>
    <font>
      <b/>
      <sz val="8"/>
      <name val="Arial"/>
      <family val="2"/>
    </font>
    <font>
      <b/>
      <sz val="9"/>
      <name val="Arial"/>
      <family val="2"/>
    </font>
    <font>
      <u/>
      <sz val="10"/>
      <color indexed="12"/>
      <name val="Arial"/>
      <family val="2"/>
    </font>
    <font>
      <sz val="7"/>
      <name val="Arial"/>
      <family val="2"/>
    </font>
    <font>
      <b/>
      <sz val="7"/>
      <name val="Arial"/>
      <family val="2"/>
    </font>
    <font>
      <sz val="10"/>
      <name val="Arial"/>
      <family val="2"/>
    </font>
    <font>
      <i/>
      <sz val="10"/>
      <name val="Arial"/>
      <family val="2"/>
    </font>
    <font>
      <sz val="6"/>
      <name val="Arial"/>
      <family val="2"/>
    </font>
    <font>
      <b/>
      <sz val="6"/>
      <name val="Arial"/>
      <family val="2"/>
    </font>
    <font>
      <sz val="10"/>
      <name val="Arial"/>
      <family val="2"/>
    </font>
    <font>
      <sz val="9"/>
      <name val="Arial"/>
      <family val="2"/>
    </font>
    <font>
      <sz val="10"/>
      <name val="Arial"/>
      <family val="2"/>
    </font>
    <font>
      <sz val="11"/>
      <color theme="1"/>
      <name val="Calibri"/>
      <family val="2"/>
      <scheme val="minor"/>
    </font>
    <font>
      <u/>
      <sz val="12"/>
      <color theme="10"/>
      <name val="Calibri"/>
      <family val="2"/>
      <scheme val="minor"/>
    </font>
    <font>
      <u/>
      <sz val="12"/>
      <color theme="1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0"/>
      <color theme="1"/>
      <name val="Arial"/>
      <family val="2"/>
    </font>
    <font>
      <b/>
      <sz val="9"/>
      <color theme="1"/>
      <name val="Arial"/>
      <family val="2"/>
    </font>
    <font>
      <sz val="10"/>
      <color theme="1"/>
      <name val="Arial"/>
      <family val="2"/>
    </font>
    <font>
      <sz val="9"/>
      <color theme="1"/>
      <name val="Arial"/>
      <family val="2"/>
    </font>
    <font>
      <sz val="8"/>
      <color theme="1"/>
      <name val="Arial"/>
      <family val="2"/>
    </font>
    <font>
      <u/>
      <sz val="10"/>
      <color theme="1"/>
      <name val="Arial"/>
      <family val="2"/>
    </font>
    <font>
      <i/>
      <sz val="9"/>
      <name val="Arial"/>
      <family val="2"/>
    </font>
    <font>
      <sz val="11"/>
      <color indexed="63"/>
      <name val="Arial"/>
      <family val="2"/>
    </font>
    <font>
      <b/>
      <sz val="11"/>
      <color indexed="8"/>
      <name val="Arial"/>
      <family val="2"/>
    </font>
    <font>
      <b/>
      <sz val="11"/>
      <color indexed="63"/>
      <name val="Arial"/>
      <family val="2"/>
    </font>
    <font>
      <b/>
      <sz val="11"/>
      <color rgb="FF000000"/>
      <name val="Calibri"/>
      <family val="2"/>
    </font>
    <font>
      <sz val="11"/>
      <color rgb="FF000000"/>
      <name val="Calibri"/>
      <family val="2"/>
    </font>
  </fonts>
  <fills count="7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4" tint="0.39994506668294322"/>
        <bgColor indexed="64"/>
      </patternFill>
    </fill>
    <fill>
      <patternFill patternType="solid">
        <fgColor theme="3" tint="0.39997558519241921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indexed="9"/>
        <bgColor indexed="64"/>
      </patternFill>
    </fill>
  </fills>
  <borders count="65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491">
    <xf numFmtId="0" fontId="0" fillId="0" borderId="0"/>
    <xf numFmtId="0" fontId="7" fillId="0" borderId="0" applyNumberFormat="0" applyFill="0" applyBorder="0" applyAlignment="0" applyProtection="0">
      <alignment vertical="top"/>
      <protection locked="0"/>
    </xf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165" fontId="17" fillId="0" borderId="0" applyFont="0" applyFill="0" applyBorder="0" applyAlignment="0" applyProtection="0"/>
    <xf numFmtId="164" fontId="17" fillId="0" borderId="0" applyFont="0" applyFill="0" applyBorder="0" applyAlignment="0" applyProtection="0"/>
    <xf numFmtId="166" fontId="10" fillId="0" borderId="0" applyFont="0" applyFill="0" applyBorder="0" applyAlignment="0" applyProtection="0"/>
    <xf numFmtId="0" fontId="17" fillId="0" borderId="0"/>
    <xf numFmtId="0" fontId="10" fillId="0" borderId="0"/>
    <xf numFmtId="0" fontId="20" fillId="0" borderId="0"/>
    <xf numFmtId="9" fontId="20" fillId="0" borderId="0" applyFont="0" applyFill="0" applyBorder="0" applyAlignment="0" applyProtection="0"/>
    <xf numFmtId="9" fontId="10" fillId="0" borderId="0" applyFont="0" applyFill="0" applyBorder="0" applyAlignment="0" applyProtection="0"/>
    <xf numFmtId="9" fontId="1" fillId="0" borderId="0" applyFont="0" applyFill="0" applyBorder="0" applyAlignment="0" applyProtection="0"/>
  </cellStyleXfs>
  <cellXfs count="420">
    <xf numFmtId="0" fontId="0" fillId="0" borderId="0" xfId="0"/>
    <xf numFmtId="0" fontId="3" fillId="0" borderId="0" xfId="0" applyFont="1" applyAlignment="1" applyProtection="1">
      <protection locked="0"/>
    </xf>
    <xf numFmtId="0" fontId="3" fillId="0" borderId="0" xfId="0" applyFont="1" applyAlignment="1" applyProtection="1">
      <alignment horizontal="center"/>
      <protection locked="0"/>
    </xf>
    <xf numFmtId="0" fontId="0" fillId="0" borderId="0" xfId="0" applyProtection="1">
      <protection locked="0"/>
    </xf>
    <xf numFmtId="0" fontId="2" fillId="0" borderId="0" xfId="0" applyFont="1" applyAlignment="1" applyProtection="1">
      <protection locked="0"/>
    </xf>
    <xf numFmtId="0" fontId="2" fillId="0" borderId="0" xfId="0" applyFont="1" applyAlignment="1" applyProtection="1">
      <alignment horizontal="center"/>
      <protection locked="0"/>
    </xf>
    <xf numFmtId="0" fontId="5" fillId="0" borderId="0" xfId="0" applyFont="1" applyAlignment="1" applyProtection="1">
      <protection locked="0"/>
    </xf>
    <xf numFmtId="0" fontId="5" fillId="0" borderId="0" xfId="0" applyFont="1" applyAlignment="1" applyProtection="1">
      <alignment horizontal="center"/>
      <protection locked="0"/>
    </xf>
    <xf numFmtId="0" fontId="0" fillId="0" borderId="0" xfId="0" applyAlignment="1" applyProtection="1">
      <alignment horizontal="center"/>
      <protection locked="0"/>
    </xf>
    <xf numFmtId="0" fontId="12" fillId="0" borderId="1" xfId="0" applyFont="1" applyBorder="1" applyAlignment="1" applyProtection="1">
      <alignment vertical="top"/>
      <protection locked="0"/>
    </xf>
    <xf numFmtId="0" fontId="12" fillId="0" borderId="2" xfId="0" applyFont="1" applyBorder="1" applyAlignment="1" applyProtection="1">
      <alignment vertical="top"/>
      <protection locked="0"/>
    </xf>
    <xf numFmtId="0" fontId="0" fillId="0" borderId="0" xfId="0" applyAlignment="1" applyProtection="1">
      <alignment horizontal="left"/>
      <protection locked="0"/>
    </xf>
    <xf numFmtId="0" fontId="0" fillId="0" borderId="3" xfId="0" applyBorder="1" applyProtection="1">
      <protection locked="0"/>
    </xf>
    <xf numFmtId="0" fontId="0" fillId="0" borderId="3" xfId="0" applyBorder="1" applyAlignment="1" applyProtection="1">
      <alignment horizontal="center"/>
      <protection locked="0"/>
    </xf>
    <xf numFmtId="0" fontId="0" fillId="0" borderId="4" xfId="0" applyBorder="1" applyProtection="1">
      <protection locked="0"/>
    </xf>
    <xf numFmtId="0" fontId="0" fillId="0" borderId="0" xfId="0" applyBorder="1" applyProtection="1">
      <protection locked="0"/>
    </xf>
    <xf numFmtId="0" fontId="0" fillId="0" borderId="0" xfId="0" applyBorder="1" applyAlignment="1" applyProtection="1">
      <alignment horizontal="center"/>
      <protection locked="0"/>
    </xf>
    <xf numFmtId="0" fontId="0" fillId="0" borderId="5" xfId="0" applyBorder="1" applyProtection="1">
      <protection locked="0"/>
    </xf>
    <xf numFmtId="0" fontId="0" fillId="0" borderId="6" xfId="0" applyBorder="1" applyProtection="1">
      <protection locked="0"/>
    </xf>
    <xf numFmtId="0" fontId="0" fillId="0" borderId="7" xfId="0" applyBorder="1" applyAlignment="1" applyProtection="1">
      <alignment horizontal="center"/>
      <protection locked="0"/>
    </xf>
    <xf numFmtId="0" fontId="0" fillId="0" borderId="7" xfId="0" applyBorder="1" applyProtection="1">
      <protection locked="0"/>
    </xf>
    <xf numFmtId="0" fontId="0" fillId="0" borderId="9" xfId="0" applyBorder="1" applyProtection="1">
      <protection locked="0"/>
    </xf>
    <xf numFmtId="0" fontId="0" fillId="0" borderId="10" xfId="0" applyBorder="1" applyAlignment="1" applyProtection="1">
      <alignment horizontal="center"/>
      <protection locked="0"/>
    </xf>
    <xf numFmtId="0" fontId="0" fillId="0" borderId="11" xfId="0" applyBorder="1" applyAlignment="1" applyProtection="1">
      <alignment horizontal="center"/>
      <protection locked="0"/>
    </xf>
    <xf numFmtId="0" fontId="0" fillId="0" borderId="12" xfId="0" applyBorder="1" applyAlignment="1" applyProtection="1">
      <alignment horizontal="center"/>
      <protection locked="0"/>
    </xf>
    <xf numFmtId="0" fontId="0" fillId="0" borderId="13" xfId="0" applyBorder="1" applyAlignment="1" applyProtection="1">
      <alignment horizontal="center"/>
      <protection locked="0"/>
    </xf>
    <xf numFmtId="0" fontId="0" fillId="0" borderId="14" xfId="0" applyBorder="1" applyAlignment="1" applyProtection="1">
      <alignment horizontal="center"/>
      <protection locked="0"/>
    </xf>
    <xf numFmtId="0" fontId="0" fillId="0" borderId="15" xfId="0" applyBorder="1" applyAlignment="1" applyProtection="1">
      <alignment horizontal="center"/>
      <protection locked="0"/>
    </xf>
    <xf numFmtId="0" fontId="14" fillId="0" borderId="6" xfId="0" applyFont="1" applyFill="1" applyBorder="1" applyAlignment="1" applyProtection="1">
      <alignment horizontal="center"/>
      <protection locked="0"/>
    </xf>
    <xf numFmtId="0" fontId="14" fillId="0" borderId="0" xfId="0" applyFont="1" applyFill="1" applyBorder="1" applyAlignment="1" applyProtection="1">
      <alignment horizontal="center"/>
      <protection locked="0"/>
    </xf>
    <xf numFmtId="0" fontId="14" fillId="0" borderId="0" xfId="0" applyFont="1" applyFill="1" applyBorder="1" applyAlignment="1" applyProtection="1">
      <protection locked="0"/>
    </xf>
    <xf numFmtId="0" fontId="0" fillId="0" borderId="0" xfId="0" applyFont="1" applyFill="1" applyBorder="1" applyAlignment="1" applyProtection="1">
      <alignment horizontal="center"/>
      <protection locked="0"/>
    </xf>
    <xf numFmtId="0" fontId="11" fillId="0" borderId="0" xfId="0" applyFont="1" applyFill="1" applyBorder="1" applyAlignment="1" applyProtection="1">
      <alignment horizontal="center"/>
      <protection locked="0"/>
    </xf>
    <xf numFmtId="0" fontId="11" fillId="0" borderId="0" xfId="0" applyFont="1" applyFill="1" applyBorder="1" applyAlignment="1" applyProtection="1">
      <protection locked="0"/>
    </xf>
    <xf numFmtId="0" fontId="0" fillId="0" borderId="0" xfId="0" applyFont="1" applyFill="1" applyBorder="1" applyAlignment="1" applyProtection="1">
      <alignment horizontal="left"/>
      <protection locked="0"/>
    </xf>
    <xf numFmtId="0" fontId="0" fillId="0" borderId="18" xfId="0" applyBorder="1" applyProtection="1">
      <protection locked="0"/>
    </xf>
    <xf numFmtId="0" fontId="14" fillId="0" borderId="3" xfId="0" applyFont="1" applyBorder="1" applyProtection="1">
      <protection locked="0"/>
    </xf>
    <xf numFmtId="0" fontId="5" fillId="0" borderId="6" xfId="0" applyFont="1" applyFill="1" applyBorder="1" applyAlignment="1" applyProtection="1">
      <alignment horizontal="center" wrapText="1"/>
      <protection locked="0"/>
    </xf>
    <xf numFmtId="0" fontId="5" fillId="0" borderId="0" xfId="0" applyFont="1" applyFill="1" applyBorder="1" applyAlignment="1" applyProtection="1">
      <alignment horizontal="center" wrapText="1"/>
      <protection locked="0"/>
    </xf>
    <xf numFmtId="0" fontId="0" fillId="0" borderId="8" xfId="0" applyFill="1" applyBorder="1" applyProtection="1">
      <protection locked="0"/>
    </xf>
    <xf numFmtId="0" fontId="0" fillId="0" borderId="7" xfId="0" applyFill="1" applyBorder="1" applyProtection="1">
      <protection locked="0"/>
    </xf>
    <xf numFmtId="10" fontId="0" fillId="0" borderId="0" xfId="0" applyNumberFormat="1" applyBorder="1" applyAlignment="1" applyProtection="1">
      <alignment horizontal="center"/>
      <protection locked="0"/>
    </xf>
    <xf numFmtId="0" fontId="21" fillId="0" borderId="0" xfId="0" applyFont="1" applyFill="1" applyBorder="1" applyAlignment="1" applyProtection="1">
      <alignment horizontal="center"/>
      <protection locked="0"/>
    </xf>
    <xf numFmtId="0" fontId="22" fillId="0" borderId="0" xfId="0" applyFont="1" applyFill="1" applyBorder="1" applyAlignment="1" applyProtection="1">
      <alignment horizontal="center"/>
      <protection locked="0"/>
    </xf>
    <xf numFmtId="0" fontId="2" fillId="0" borderId="0" xfId="0" applyFont="1" applyFill="1" applyBorder="1" applyAlignment="1" applyProtection="1">
      <alignment horizontal="center"/>
      <protection locked="0"/>
    </xf>
    <xf numFmtId="0" fontId="0" fillId="0" borderId="0" xfId="0" applyFill="1" applyProtection="1">
      <protection locked="0"/>
    </xf>
    <xf numFmtId="0" fontId="0" fillId="0" borderId="0" xfId="0" applyFill="1" applyBorder="1" applyAlignment="1" applyProtection="1">
      <alignment horizontal="center"/>
      <protection locked="0"/>
    </xf>
    <xf numFmtId="0" fontId="14" fillId="0" borderId="19" xfId="0" applyFont="1" applyFill="1" applyBorder="1" applyAlignment="1" applyProtection="1"/>
    <xf numFmtId="0" fontId="14" fillId="0" borderId="20" xfId="0" applyFont="1" applyFill="1" applyBorder="1" applyAlignment="1" applyProtection="1"/>
    <xf numFmtId="0" fontId="14" fillId="0" borderId="21" xfId="0" applyFont="1" applyFill="1" applyBorder="1" applyAlignment="1" applyProtection="1"/>
    <xf numFmtId="0" fontId="2" fillId="2" borderId="16" xfId="0" applyFont="1" applyFill="1" applyBorder="1" applyAlignment="1" applyProtection="1">
      <alignment horizontal="center"/>
    </xf>
    <xf numFmtId="0" fontId="2" fillId="2" borderId="17" xfId="0" applyFont="1" applyFill="1" applyBorder="1" applyAlignment="1" applyProtection="1">
      <alignment horizontal="center"/>
    </xf>
    <xf numFmtId="0" fontId="2" fillId="2" borderId="22" xfId="0" applyFont="1" applyFill="1" applyBorder="1" applyAlignment="1" applyProtection="1">
      <alignment horizontal="center"/>
    </xf>
    <xf numFmtId="0" fontId="2" fillId="0" borderId="0" xfId="0" applyFont="1" applyFill="1" applyBorder="1" applyAlignment="1" applyProtection="1">
      <alignment horizontal="center"/>
    </xf>
    <xf numFmtId="0" fontId="22" fillId="0" borderId="0" xfId="0" applyFont="1" applyFill="1" applyBorder="1" applyAlignment="1" applyProtection="1">
      <alignment horizontal="center"/>
    </xf>
    <xf numFmtId="0" fontId="0" fillId="0" borderId="3" xfId="0" applyBorder="1" applyProtection="1"/>
    <xf numFmtId="0" fontId="0" fillId="0" borderId="3" xfId="0" applyBorder="1" applyAlignment="1" applyProtection="1">
      <alignment horizontal="center"/>
    </xf>
    <xf numFmtId="0" fontId="11" fillId="2" borderId="23" xfId="0" applyFont="1" applyFill="1" applyBorder="1" applyAlignment="1" applyProtection="1">
      <alignment horizontal="center"/>
      <protection locked="0"/>
    </xf>
    <xf numFmtId="0" fontId="11" fillId="2" borderId="24" xfId="0" applyFont="1" applyFill="1" applyBorder="1" applyAlignment="1" applyProtection="1">
      <protection locked="0"/>
    </xf>
    <xf numFmtId="0" fontId="11" fillId="2" borderId="23" xfId="0" applyFont="1" applyFill="1" applyBorder="1" applyAlignment="1" applyProtection="1">
      <protection locked="0"/>
    </xf>
    <xf numFmtId="0" fontId="4" fillId="0" borderId="0" xfId="0" applyFont="1" applyBorder="1" applyAlignment="1" applyProtection="1">
      <alignment horizontal="left"/>
      <protection locked="0"/>
    </xf>
    <xf numFmtId="0" fontId="4" fillId="0" borderId="0" xfId="0" applyFont="1" applyBorder="1" applyAlignment="1" applyProtection="1">
      <alignment horizontal="center"/>
      <protection locked="0"/>
    </xf>
    <xf numFmtId="0" fontId="0" fillId="2" borderId="24" xfId="0" applyFont="1" applyFill="1" applyBorder="1" applyAlignment="1" applyProtection="1">
      <alignment horizontal="center"/>
      <protection locked="0"/>
    </xf>
    <xf numFmtId="0" fontId="23" fillId="0" borderId="3" xfId="0" applyFont="1" applyBorder="1" applyAlignment="1" applyProtection="1">
      <alignment horizontal="center"/>
    </xf>
    <xf numFmtId="0" fontId="23" fillId="0" borderId="18" xfId="0" applyFont="1" applyBorder="1" applyAlignment="1" applyProtection="1">
      <alignment horizontal="center"/>
    </xf>
    <xf numFmtId="0" fontId="14" fillId="0" borderId="5" xfId="0" applyFont="1" applyFill="1" applyBorder="1" applyAlignment="1" applyProtection="1">
      <alignment horizontal="center"/>
      <protection locked="0"/>
    </xf>
    <xf numFmtId="0" fontId="12" fillId="0" borderId="0" xfId="0" applyFont="1" applyFill="1" applyBorder="1" applyAlignment="1" applyProtection="1">
      <alignment horizontal="center"/>
    </xf>
    <xf numFmtId="0" fontId="13" fillId="0" borderId="0" xfId="0" applyFont="1" applyFill="1" applyBorder="1" applyAlignment="1" applyProtection="1">
      <alignment horizontal="center"/>
    </xf>
    <xf numFmtId="0" fontId="23" fillId="0" borderId="0" xfId="0" applyFont="1" applyBorder="1" applyAlignment="1" applyProtection="1">
      <alignment horizontal="center"/>
    </xf>
    <xf numFmtId="0" fontId="8" fillId="0" borderId="7" xfId="0" applyFont="1" applyFill="1" applyBorder="1" applyAlignment="1" applyProtection="1">
      <alignment wrapText="1"/>
    </xf>
    <xf numFmtId="0" fontId="12" fillId="3" borderId="8" xfId="0" applyFont="1" applyFill="1" applyBorder="1" applyAlignment="1" applyProtection="1">
      <alignment horizontal="center"/>
    </xf>
    <xf numFmtId="0" fontId="12" fillId="3" borderId="25" xfId="0" applyFont="1" applyFill="1" applyBorder="1" applyAlignment="1" applyProtection="1">
      <alignment horizontal="center"/>
    </xf>
    <xf numFmtId="0" fontId="13" fillId="3" borderId="9" xfId="0" applyFont="1" applyFill="1" applyBorder="1" applyAlignment="1" applyProtection="1">
      <alignment horizontal="center"/>
    </xf>
    <xf numFmtId="0" fontId="9" fillId="3" borderId="26" xfId="0" applyFont="1" applyFill="1" applyBorder="1" applyAlignment="1" applyProtection="1">
      <alignment horizontal="center"/>
    </xf>
    <xf numFmtId="0" fontId="9" fillId="3" borderId="25" xfId="0" applyFont="1" applyFill="1" applyBorder="1" applyAlignment="1" applyProtection="1">
      <alignment horizontal="center"/>
    </xf>
    <xf numFmtId="0" fontId="2" fillId="4" borderId="0" xfId="0" applyFont="1" applyFill="1" applyBorder="1" applyAlignment="1" applyProtection="1">
      <alignment horizontal="center"/>
      <protection locked="0"/>
    </xf>
    <xf numFmtId="0" fontId="15" fillId="0" borderId="10" xfId="0" applyFont="1" applyFill="1" applyBorder="1" applyAlignment="1" applyProtection="1">
      <alignment horizontal="center"/>
      <protection locked="0"/>
    </xf>
    <xf numFmtId="0" fontId="27" fillId="0" borderId="16" xfId="0" applyFont="1" applyFill="1" applyBorder="1" applyAlignment="1" applyProtection="1">
      <alignment horizontal="center"/>
      <protection locked="0"/>
    </xf>
    <xf numFmtId="0" fontId="15" fillId="0" borderId="16" xfId="0" applyFont="1" applyFill="1" applyBorder="1" applyAlignment="1" applyProtection="1">
      <alignment horizontal="center"/>
      <protection locked="0"/>
    </xf>
    <xf numFmtId="0" fontId="15" fillId="2" borderId="12" xfId="0" applyFont="1" applyFill="1" applyBorder="1" applyAlignment="1" applyProtection="1">
      <alignment horizontal="center"/>
      <protection locked="0"/>
    </xf>
    <xf numFmtId="0" fontId="27" fillId="2" borderId="17" xfId="0" applyFont="1" applyFill="1" applyBorder="1" applyAlignment="1" applyProtection="1">
      <alignment horizontal="center"/>
      <protection locked="0"/>
    </xf>
    <xf numFmtId="0" fontId="15" fillId="2" borderId="17" xfId="0" applyFont="1" applyFill="1" applyBorder="1" applyAlignment="1" applyProtection="1">
      <alignment horizontal="center"/>
      <protection locked="0"/>
    </xf>
    <xf numFmtId="0" fontId="15" fillId="0" borderId="12" xfId="0" applyFont="1" applyFill="1" applyBorder="1" applyAlignment="1" applyProtection="1">
      <alignment horizontal="center"/>
      <protection locked="0"/>
    </xf>
    <xf numFmtId="0" fontId="27" fillId="0" borderId="17" xfId="0" applyFont="1" applyFill="1" applyBorder="1" applyAlignment="1" applyProtection="1">
      <alignment horizontal="center"/>
      <protection locked="0"/>
    </xf>
    <xf numFmtId="0" fontId="15" fillId="2" borderId="12" xfId="0" applyFont="1" applyFill="1" applyBorder="1" applyAlignment="1" applyProtection="1">
      <protection locked="0"/>
    </xf>
    <xf numFmtId="0" fontId="15" fillId="2" borderId="17" xfId="0" applyFont="1" applyFill="1" applyBorder="1" applyAlignment="1" applyProtection="1">
      <protection locked="0"/>
    </xf>
    <xf numFmtId="0" fontId="28" fillId="6" borderId="0" xfId="0" applyFont="1" applyFill="1" applyBorder="1" applyAlignment="1">
      <alignment horizontal="left" vertical="center" wrapText="1"/>
    </xf>
    <xf numFmtId="0" fontId="28" fillId="6" borderId="0" xfId="0" applyFont="1" applyFill="1" applyBorder="1" applyAlignment="1">
      <alignment horizontal="center" vertical="center" wrapText="1"/>
    </xf>
    <xf numFmtId="0" fontId="29" fillId="0" borderId="0" xfId="0" applyFont="1" applyBorder="1" applyAlignment="1">
      <alignment horizontal="center" wrapText="1"/>
    </xf>
    <xf numFmtId="0" fontId="30" fillId="6" borderId="0" xfId="0" applyFont="1" applyFill="1" applyBorder="1" applyAlignment="1">
      <alignment horizontal="left" vertical="center" wrapText="1"/>
    </xf>
    <xf numFmtId="0" fontId="31" fillId="0" borderId="0" xfId="0" applyFont="1" applyBorder="1" applyAlignment="1">
      <alignment horizontal="center"/>
    </xf>
    <xf numFmtId="0" fontId="0" fillId="0" borderId="0" xfId="0" applyFill="1" applyBorder="1" applyProtection="1">
      <protection locked="0"/>
    </xf>
    <xf numFmtId="1" fontId="0" fillId="0" borderId="0" xfId="0" applyNumberFormat="1" applyFill="1" applyBorder="1" applyAlignment="1">
      <alignment horizontal="center"/>
    </xf>
    <xf numFmtId="10" fontId="32" fillId="0" borderId="0" xfId="0" applyNumberFormat="1" applyFont="1" applyFill="1" applyBorder="1" applyAlignment="1">
      <alignment horizontal="center"/>
    </xf>
    <xf numFmtId="10" fontId="0" fillId="0" borderId="0" xfId="0" applyNumberFormat="1" applyFill="1" applyBorder="1" applyAlignment="1">
      <alignment horizontal="center"/>
    </xf>
    <xf numFmtId="1" fontId="31" fillId="0" borderId="0" xfId="0" applyNumberFormat="1" applyFont="1" applyFill="1" applyBorder="1" applyAlignment="1">
      <alignment horizontal="center"/>
    </xf>
    <xf numFmtId="10" fontId="31" fillId="0" borderId="0" xfId="0" applyNumberFormat="1" applyFont="1" applyFill="1" applyBorder="1" applyAlignment="1">
      <alignment horizontal="center"/>
    </xf>
    <xf numFmtId="0" fontId="28" fillId="0" borderId="0" xfId="0" applyFont="1" applyFill="1" applyBorder="1" applyAlignment="1">
      <alignment horizontal="center" vertical="center" wrapText="1"/>
    </xf>
    <xf numFmtId="10" fontId="0" fillId="0" borderId="0" xfId="0" applyNumberFormat="1" applyFill="1" applyBorder="1" applyProtection="1">
      <protection locked="0"/>
    </xf>
    <xf numFmtId="0" fontId="0" fillId="0" borderId="0" xfId="0" applyBorder="1"/>
    <xf numFmtId="0" fontId="31" fillId="0" borderId="0" xfId="0" applyFont="1" applyFill="1" applyBorder="1" applyAlignment="1">
      <alignment horizontal="center" vertical="center" wrapText="1"/>
    </xf>
    <xf numFmtId="0" fontId="0" fillId="0" borderId="0" xfId="0" applyFill="1" applyBorder="1"/>
    <xf numFmtId="0" fontId="24" fillId="5" borderId="12" xfId="0" applyFont="1" applyFill="1" applyBorder="1" applyAlignment="1" applyProtection="1">
      <alignment horizontal="left"/>
    </xf>
    <xf numFmtId="0" fontId="24" fillId="5" borderId="13" xfId="0" applyFont="1" applyFill="1" applyBorder="1" applyAlignment="1" applyProtection="1">
      <alignment horizontal="left"/>
    </xf>
    <xf numFmtId="0" fontId="24" fillId="5" borderId="38" xfId="0" applyFont="1" applyFill="1" applyBorder="1" applyAlignment="1" applyProtection="1">
      <alignment horizontal="left"/>
    </xf>
    <xf numFmtId="10" fontId="10" fillId="5" borderId="38" xfId="0" applyNumberFormat="1" applyFont="1" applyFill="1" applyBorder="1" applyAlignment="1" applyProtection="1">
      <alignment horizontal="center"/>
      <protection locked="0"/>
    </xf>
    <xf numFmtId="10" fontId="10" fillId="5" borderId="39" xfId="0" applyNumberFormat="1" applyFont="1" applyFill="1" applyBorder="1" applyAlignment="1" applyProtection="1">
      <alignment horizontal="center"/>
      <protection locked="0"/>
    </xf>
    <xf numFmtId="10" fontId="10" fillId="5" borderId="13" xfId="0" applyNumberFormat="1" applyFont="1" applyFill="1" applyBorder="1" applyAlignment="1" applyProtection="1">
      <alignment horizontal="center"/>
      <protection locked="0"/>
    </xf>
    <xf numFmtId="0" fontId="0" fillId="5" borderId="13" xfId="0" applyFill="1" applyBorder="1" applyAlignment="1" applyProtection="1">
      <alignment horizontal="center"/>
      <protection locked="0"/>
    </xf>
    <xf numFmtId="0" fontId="0" fillId="5" borderId="38" xfId="0" applyFill="1" applyBorder="1" applyAlignment="1" applyProtection="1">
      <alignment horizontal="center"/>
      <protection locked="0"/>
    </xf>
    <xf numFmtId="0" fontId="24" fillId="5" borderId="13" xfId="0" applyFont="1" applyFill="1" applyBorder="1" applyAlignment="1" applyProtection="1">
      <alignment horizontal="center"/>
    </xf>
    <xf numFmtId="0" fontId="1" fillId="5" borderId="33" xfId="0" applyFont="1" applyFill="1" applyBorder="1" applyAlignment="1" applyProtection="1">
      <alignment horizontal="left"/>
    </xf>
    <xf numFmtId="0" fontId="14" fillId="5" borderId="34" xfId="0" applyFont="1" applyFill="1" applyBorder="1" applyAlignment="1" applyProtection="1">
      <alignment horizontal="left"/>
    </xf>
    <xf numFmtId="0" fontId="24" fillId="5" borderId="13" xfId="0" applyFont="1" applyFill="1" applyBorder="1" applyAlignment="1" applyProtection="1">
      <alignment horizontal="center"/>
      <protection locked="0"/>
    </xf>
    <xf numFmtId="0" fontId="0" fillId="5" borderId="13" xfId="0" applyFill="1" applyBorder="1" applyAlignment="1" applyProtection="1">
      <alignment horizontal="center" wrapText="1"/>
      <protection locked="0"/>
    </xf>
    <xf numFmtId="0" fontId="10" fillId="5" borderId="35" xfId="0" applyFont="1" applyFill="1" applyBorder="1" applyAlignment="1" applyProtection="1">
      <alignment horizontal="left"/>
    </xf>
    <xf numFmtId="0" fontId="14" fillId="5" borderId="36" xfId="0" applyFont="1" applyFill="1" applyBorder="1" applyAlignment="1" applyProtection="1">
      <alignment horizontal="left"/>
    </xf>
    <xf numFmtId="0" fontId="10" fillId="5" borderId="33" xfId="0" applyFont="1" applyFill="1" applyBorder="1" applyAlignment="1" applyProtection="1">
      <alignment horizontal="left"/>
    </xf>
    <xf numFmtId="0" fontId="10" fillId="5" borderId="34" xfId="0" applyFont="1" applyFill="1" applyBorder="1" applyAlignment="1" applyProtection="1">
      <alignment horizontal="left"/>
    </xf>
    <xf numFmtId="0" fontId="24" fillId="5" borderId="15" xfId="0" applyFont="1" applyFill="1" applyBorder="1" applyAlignment="1" applyProtection="1">
      <alignment horizontal="center"/>
      <protection locked="0"/>
    </xf>
    <xf numFmtId="0" fontId="0" fillId="5" borderId="54" xfId="0" applyFill="1" applyBorder="1" applyAlignment="1" applyProtection="1">
      <alignment horizontal="center"/>
    </xf>
    <xf numFmtId="0" fontId="0" fillId="5" borderId="19" xfId="0" applyFill="1" applyBorder="1" applyAlignment="1" applyProtection="1">
      <alignment horizontal="center"/>
    </xf>
    <xf numFmtId="0" fontId="2" fillId="5" borderId="26" xfId="0" applyFont="1" applyFill="1" applyBorder="1" applyAlignment="1" applyProtection="1">
      <alignment horizontal="center"/>
    </xf>
    <xf numFmtId="0" fontId="2" fillId="5" borderId="29" xfId="0" applyFont="1" applyFill="1" applyBorder="1" applyAlignment="1" applyProtection="1">
      <alignment horizontal="center"/>
    </xf>
    <xf numFmtId="0" fontId="2" fillId="5" borderId="30" xfId="0" applyFont="1" applyFill="1" applyBorder="1" applyAlignment="1" applyProtection="1">
      <alignment horizontal="center"/>
    </xf>
    <xf numFmtId="0" fontId="22" fillId="5" borderId="26" xfId="0" applyFont="1" applyFill="1" applyBorder="1" applyAlignment="1" applyProtection="1">
      <alignment horizontal="center"/>
    </xf>
    <xf numFmtId="0" fontId="22" fillId="5" borderId="30" xfId="0" applyFont="1" applyFill="1" applyBorder="1" applyAlignment="1" applyProtection="1">
      <alignment horizontal="center"/>
    </xf>
    <xf numFmtId="0" fontId="24" fillId="5" borderId="38" xfId="0" applyFont="1" applyFill="1" applyBorder="1" applyAlignment="1" applyProtection="1">
      <alignment horizontal="center"/>
      <protection locked="0"/>
    </xf>
    <xf numFmtId="0" fontId="23" fillId="5" borderId="13" xfId="0" applyFont="1" applyFill="1" applyBorder="1" applyAlignment="1" applyProtection="1">
      <alignment horizontal="center" vertical="center" wrapText="1"/>
      <protection locked="0"/>
    </xf>
    <xf numFmtId="0" fontId="2" fillId="4" borderId="59" xfId="0" applyFont="1" applyFill="1" applyBorder="1" applyAlignment="1" applyProtection="1">
      <alignment horizontal="center"/>
    </xf>
    <xf numFmtId="0" fontId="2" fillId="4" borderId="28" xfId="0" applyFont="1" applyFill="1" applyBorder="1" applyAlignment="1" applyProtection="1">
      <alignment horizontal="center"/>
    </xf>
    <xf numFmtId="0" fontId="0" fillId="5" borderId="15" xfId="0" applyFill="1" applyBorder="1" applyAlignment="1" applyProtection="1">
      <alignment horizontal="center"/>
      <protection locked="0"/>
    </xf>
    <xf numFmtId="0" fontId="6" fillId="4" borderId="42" xfId="0" applyFont="1" applyFill="1" applyBorder="1" applyAlignment="1" applyProtection="1">
      <alignment horizontal="center" vertical="center"/>
    </xf>
    <xf numFmtId="0" fontId="6" fillId="4" borderId="43" xfId="0" applyFont="1" applyFill="1" applyBorder="1" applyAlignment="1" applyProtection="1">
      <alignment horizontal="center" vertical="center"/>
    </xf>
    <xf numFmtId="0" fontId="0" fillId="5" borderId="27" xfId="0" applyFill="1" applyBorder="1" applyAlignment="1" applyProtection="1">
      <alignment horizontal="center"/>
      <protection locked="0"/>
    </xf>
    <xf numFmtId="0" fontId="0" fillId="5" borderId="23" xfId="0" applyFill="1" applyBorder="1" applyAlignment="1" applyProtection="1">
      <alignment horizontal="center"/>
      <protection locked="0"/>
    </xf>
    <xf numFmtId="0" fontId="5" fillId="5" borderId="62" xfId="0" applyFont="1" applyFill="1" applyBorder="1" applyAlignment="1" applyProtection="1">
      <alignment horizontal="center" wrapText="1"/>
    </xf>
    <xf numFmtId="0" fontId="5" fillId="5" borderId="63" xfId="0" applyFont="1" applyFill="1" applyBorder="1" applyAlignment="1" applyProtection="1">
      <alignment horizontal="center" wrapText="1"/>
    </xf>
    <xf numFmtId="0" fontId="0" fillId="5" borderId="63" xfId="0" applyFill="1" applyBorder="1" applyAlignment="1" applyProtection="1">
      <alignment horizontal="center"/>
      <protection locked="0"/>
    </xf>
    <xf numFmtId="10" fontId="16" fillId="5" borderId="11" xfId="490" applyNumberFormat="1" applyFont="1" applyFill="1" applyBorder="1" applyAlignment="1" applyProtection="1">
      <alignment horizontal="center"/>
    </xf>
    <xf numFmtId="10" fontId="16" fillId="5" borderId="16" xfId="490" applyNumberFormat="1" applyFont="1" applyFill="1" applyBorder="1" applyAlignment="1" applyProtection="1">
      <alignment horizontal="center"/>
    </xf>
    <xf numFmtId="0" fontId="2" fillId="4" borderId="18" xfId="0" applyFont="1" applyFill="1" applyBorder="1" applyAlignment="1" applyProtection="1">
      <alignment horizontal="center" vertical="center" wrapText="1"/>
    </xf>
    <xf numFmtId="0" fontId="2" fillId="4" borderId="3" xfId="0" applyFont="1" applyFill="1" applyBorder="1" applyAlignment="1" applyProtection="1">
      <alignment horizontal="center" vertical="center" wrapText="1"/>
    </xf>
    <xf numFmtId="0" fontId="2" fillId="4" borderId="4" xfId="0" applyFont="1" applyFill="1" applyBorder="1" applyAlignment="1" applyProtection="1">
      <alignment horizontal="center" vertical="center" wrapText="1"/>
    </xf>
    <xf numFmtId="0" fontId="2" fillId="4" borderId="8" xfId="0" applyFont="1" applyFill="1" applyBorder="1" applyAlignment="1" applyProtection="1">
      <alignment horizontal="center" vertical="center" wrapText="1"/>
    </xf>
    <xf numFmtId="0" fontId="2" fillId="4" borderId="7" xfId="0" applyFont="1" applyFill="1" applyBorder="1" applyAlignment="1" applyProtection="1">
      <alignment horizontal="center" vertical="center" wrapText="1"/>
    </xf>
    <xf numFmtId="0" fontId="2" fillId="4" borderId="9" xfId="0" applyFont="1" applyFill="1" applyBorder="1" applyAlignment="1" applyProtection="1">
      <alignment horizontal="center" vertical="center" wrapText="1"/>
    </xf>
    <xf numFmtId="0" fontId="22" fillId="4" borderId="59" xfId="0" applyFont="1" applyFill="1" applyBorder="1" applyAlignment="1" applyProtection="1">
      <alignment horizontal="center"/>
    </xf>
    <xf numFmtId="0" fontId="22" fillId="4" borderId="60" xfId="0" applyFont="1" applyFill="1" applyBorder="1" applyAlignment="1" applyProtection="1">
      <alignment horizontal="center"/>
    </xf>
    <xf numFmtId="0" fontId="1" fillId="5" borderId="31" xfId="0" applyFont="1" applyFill="1" applyBorder="1" applyAlignment="1" applyProtection="1">
      <alignment horizontal="left"/>
    </xf>
    <xf numFmtId="0" fontId="14" fillId="5" borderId="32" xfId="0" applyFont="1" applyFill="1" applyBorder="1" applyAlignment="1" applyProtection="1">
      <alignment horizontal="left"/>
    </xf>
    <xf numFmtId="0" fontId="5" fillId="5" borderId="24" xfId="0" applyFont="1" applyFill="1" applyBorder="1" applyAlignment="1" applyProtection="1">
      <alignment horizontal="center" wrapText="1"/>
    </xf>
    <xf numFmtId="0" fontId="5" fillId="5" borderId="27" xfId="0" applyFont="1" applyFill="1" applyBorder="1" applyAlignment="1" applyProtection="1">
      <alignment horizontal="center" wrapText="1"/>
    </xf>
    <xf numFmtId="0" fontId="5" fillId="5" borderId="12" xfId="0" applyFont="1" applyFill="1" applyBorder="1" applyAlignment="1" applyProtection="1">
      <alignment horizontal="center" wrapText="1"/>
    </xf>
    <xf numFmtId="0" fontId="5" fillId="5" borderId="13" xfId="0" applyFont="1" applyFill="1" applyBorder="1" applyAlignment="1" applyProtection="1">
      <alignment horizontal="center" wrapText="1"/>
    </xf>
    <xf numFmtId="0" fontId="5" fillId="5" borderId="12" xfId="0" applyFont="1" applyFill="1" applyBorder="1" applyAlignment="1" applyProtection="1">
      <alignment horizontal="center"/>
    </xf>
    <xf numFmtId="0" fontId="5" fillId="5" borderId="13" xfId="0" applyFont="1" applyFill="1" applyBorder="1" applyAlignment="1" applyProtection="1">
      <alignment horizontal="center"/>
    </xf>
    <xf numFmtId="0" fontId="2" fillId="4" borderId="26" xfId="0" applyFont="1" applyFill="1" applyBorder="1" applyAlignment="1" applyProtection="1">
      <alignment horizontal="center"/>
    </xf>
    <xf numFmtId="0" fontId="2" fillId="4" borderId="29" xfId="0" applyFont="1" applyFill="1" applyBorder="1" applyAlignment="1" applyProtection="1">
      <alignment horizontal="center"/>
    </xf>
    <xf numFmtId="0" fontId="2" fillId="4" borderId="30" xfId="0" applyFont="1" applyFill="1" applyBorder="1" applyAlignment="1" applyProtection="1">
      <alignment horizontal="center"/>
    </xf>
    <xf numFmtId="0" fontId="0" fillId="5" borderId="39" xfId="0" applyFill="1" applyBorder="1" applyAlignment="1" applyProtection="1">
      <alignment horizontal="center"/>
      <protection locked="0"/>
    </xf>
    <xf numFmtId="0" fontId="0" fillId="5" borderId="17" xfId="0" applyFill="1" applyBorder="1" applyAlignment="1" applyProtection="1">
      <alignment horizontal="center"/>
      <protection locked="0"/>
    </xf>
    <xf numFmtId="0" fontId="2" fillId="4" borderId="45" xfId="0" applyFont="1" applyFill="1" applyBorder="1" applyAlignment="1" applyProtection="1">
      <alignment horizontal="center"/>
    </xf>
    <xf numFmtId="0" fontId="2" fillId="4" borderId="46" xfId="0" applyFont="1" applyFill="1" applyBorder="1" applyAlignment="1" applyProtection="1">
      <alignment horizontal="center"/>
    </xf>
    <xf numFmtId="0" fontId="10" fillId="5" borderId="55" xfId="0" applyFont="1" applyFill="1" applyBorder="1" applyAlignment="1" applyProtection="1">
      <alignment horizontal="left"/>
    </xf>
    <xf numFmtId="0" fontId="14" fillId="5" borderId="1" xfId="0" applyFont="1" applyFill="1" applyBorder="1" applyAlignment="1" applyProtection="1">
      <alignment horizontal="left"/>
    </xf>
    <xf numFmtId="0" fontId="0" fillId="5" borderId="56" xfId="0" applyFill="1" applyBorder="1" applyAlignment="1" applyProtection="1">
      <alignment horizontal="center"/>
      <protection locked="0"/>
    </xf>
    <xf numFmtId="0" fontId="6" fillId="4" borderId="13" xfId="0" applyFont="1" applyFill="1" applyBorder="1" applyAlignment="1" applyProtection="1">
      <alignment horizontal="center" vertical="center"/>
    </xf>
    <xf numFmtId="0" fontId="6" fillId="4" borderId="38" xfId="0" applyFont="1" applyFill="1" applyBorder="1" applyAlignment="1" applyProtection="1">
      <alignment horizontal="center" vertical="center"/>
    </xf>
    <xf numFmtId="0" fontId="24" fillId="5" borderId="11" xfId="0" applyFont="1" applyFill="1" applyBorder="1" applyAlignment="1" applyProtection="1">
      <alignment horizontal="center"/>
      <protection locked="0"/>
    </xf>
    <xf numFmtId="0" fontId="0" fillId="5" borderId="11" xfId="0" applyFill="1" applyBorder="1" applyAlignment="1" applyProtection="1">
      <alignment horizontal="center"/>
      <protection locked="0"/>
    </xf>
    <xf numFmtId="0" fontId="0" fillId="5" borderId="54" xfId="0" applyFill="1" applyBorder="1" applyAlignment="1" applyProtection="1">
      <alignment horizontal="center"/>
      <protection locked="0"/>
    </xf>
    <xf numFmtId="0" fontId="0" fillId="5" borderId="32" xfId="0" applyFill="1" applyBorder="1" applyAlignment="1" applyProtection="1">
      <alignment horizontal="center"/>
    </xf>
    <xf numFmtId="0" fontId="14" fillId="5" borderId="33" xfId="0" applyFont="1" applyFill="1" applyBorder="1" applyAlignment="1" applyProtection="1">
      <alignment horizontal="left"/>
    </xf>
    <xf numFmtId="0" fontId="14" fillId="5" borderId="55" xfId="0" applyFont="1" applyFill="1" applyBorder="1" applyAlignment="1" applyProtection="1">
      <alignment horizontal="left"/>
    </xf>
    <xf numFmtId="0" fontId="21" fillId="5" borderId="42" xfId="0" applyFont="1" applyFill="1" applyBorder="1" applyAlignment="1" applyProtection="1">
      <alignment horizontal="center"/>
    </xf>
    <xf numFmtId="0" fontId="21" fillId="5" borderId="43" xfId="0" applyFont="1" applyFill="1" applyBorder="1" applyAlignment="1" applyProtection="1">
      <alignment horizontal="center"/>
    </xf>
    <xf numFmtId="0" fontId="21" fillId="5" borderId="44" xfId="0" applyFont="1" applyFill="1" applyBorder="1" applyAlignment="1" applyProtection="1">
      <alignment horizontal="center"/>
    </xf>
    <xf numFmtId="0" fontId="21" fillId="5" borderId="26" xfId="0" applyFont="1" applyFill="1" applyBorder="1" applyAlignment="1" applyProtection="1">
      <alignment horizontal="center"/>
    </xf>
    <xf numFmtId="0" fontId="21" fillId="5" borderId="29" xfId="0" applyFont="1" applyFill="1" applyBorder="1" applyAlignment="1" applyProtection="1">
      <alignment horizontal="center"/>
    </xf>
    <xf numFmtId="0" fontId="21" fillId="5" borderId="30" xfId="0" applyFont="1" applyFill="1" applyBorder="1" applyAlignment="1" applyProtection="1">
      <alignment horizontal="center"/>
    </xf>
    <xf numFmtId="0" fontId="14" fillId="5" borderId="35" xfId="0" applyFont="1" applyFill="1" applyBorder="1" applyAlignment="1" applyProtection="1">
      <alignment horizontal="left"/>
    </xf>
    <xf numFmtId="0" fontId="14" fillId="5" borderId="21" xfId="0" applyFont="1" applyFill="1" applyBorder="1" applyAlignment="1" applyProtection="1">
      <alignment horizontal="left"/>
    </xf>
    <xf numFmtId="0" fontId="2" fillId="4" borderId="6" xfId="0" applyFont="1" applyFill="1" applyBorder="1" applyAlignment="1" applyProtection="1">
      <alignment horizontal="center" vertical="center" wrapText="1"/>
    </xf>
    <xf numFmtId="0" fontId="2" fillId="4" borderId="0" xfId="0" applyFont="1" applyFill="1" applyBorder="1" applyAlignment="1" applyProtection="1">
      <alignment horizontal="center" vertical="center" wrapText="1"/>
    </xf>
    <xf numFmtId="0" fontId="21" fillId="4" borderId="13" xfId="0" applyFont="1" applyFill="1" applyBorder="1" applyAlignment="1" applyProtection="1">
      <alignment horizontal="center"/>
    </xf>
    <xf numFmtId="0" fontId="21" fillId="4" borderId="18" xfId="0" applyFont="1" applyFill="1" applyBorder="1" applyAlignment="1" applyProtection="1">
      <alignment horizontal="center" vertical="center" wrapText="1"/>
    </xf>
    <xf numFmtId="0" fontId="21" fillId="4" borderId="3" xfId="0" applyFont="1" applyFill="1" applyBorder="1" applyAlignment="1" applyProtection="1">
      <alignment horizontal="center" vertical="center" wrapText="1"/>
    </xf>
    <xf numFmtId="0" fontId="21" fillId="4" borderId="4" xfId="0" applyFont="1" applyFill="1" applyBorder="1" applyAlignment="1" applyProtection="1">
      <alignment horizontal="center" vertical="center" wrapText="1"/>
    </xf>
    <xf numFmtId="0" fontId="21" fillId="4" borderId="8" xfId="0" applyFont="1" applyFill="1" applyBorder="1" applyAlignment="1" applyProtection="1">
      <alignment horizontal="center" vertical="center" wrapText="1"/>
    </xf>
    <xf numFmtId="0" fontId="21" fillId="4" borderId="7" xfId="0" applyFont="1" applyFill="1" applyBorder="1" applyAlignment="1" applyProtection="1">
      <alignment horizontal="center" vertical="center" wrapText="1"/>
    </xf>
    <xf numFmtId="0" fontId="21" fillId="4" borderId="9" xfId="0" applyFont="1" applyFill="1" applyBorder="1" applyAlignment="1" applyProtection="1">
      <alignment horizontal="center" vertical="center" wrapText="1"/>
    </xf>
    <xf numFmtId="0" fontId="14" fillId="5" borderId="20" xfId="0" applyFont="1" applyFill="1" applyBorder="1" applyAlignment="1" applyProtection="1">
      <alignment horizontal="left"/>
    </xf>
    <xf numFmtId="0" fontId="2" fillId="5" borderId="59" xfId="0" applyFont="1" applyFill="1" applyBorder="1" applyAlignment="1" applyProtection="1">
      <alignment horizontal="center"/>
    </xf>
    <xf numFmtId="0" fontId="2" fillId="5" borderId="28" xfId="0" applyFont="1" applyFill="1" applyBorder="1" applyAlignment="1" applyProtection="1">
      <alignment horizontal="center"/>
    </xf>
    <xf numFmtId="0" fontId="14" fillId="5" borderId="49" xfId="0" applyFont="1" applyFill="1" applyBorder="1" applyAlignment="1" applyProtection="1">
      <alignment horizontal="left"/>
    </xf>
    <xf numFmtId="0" fontId="14" fillId="5" borderId="50" xfId="0" applyFont="1" applyFill="1" applyBorder="1" applyAlignment="1" applyProtection="1">
      <alignment horizontal="left"/>
    </xf>
    <xf numFmtId="0" fontId="14" fillId="5" borderId="51" xfId="0" applyFont="1" applyFill="1" applyBorder="1" applyAlignment="1" applyProtection="1">
      <alignment horizontal="left"/>
    </xf>
    <xf numFmtId="0" fontId="12" fillId="0" borderId="18" xfId="0" applyFont="1" applyBorder="1" applyAlignment="1" applyProtection="1">
      <alignment vertical="top"/>
    </xf>
    <xf numFmtId="0" fontId="12" fillId="0" borderId="3" xfId="0" applyFont="1" applyBorder="1" applyAlignment="1" applyProtection="1">
      <alignment vertical="top"/>
    </xf>
    <xf numFmtId="0" fontId="12" fillId="0" borderId="61" xfId="0" applyFont="1" applyBorder="1" applyAlignment="1" applyProtection="1">
      <alignment vertical="top"/>
    </xf>
    <xf numFmtId="0" fontId="12" fillId="0" borderId="55" xfId="0" applyFont="1" applyBorder="1" applyAlignment="1" applyProtection="1">
      <alignment horizontal="left" vertical="top"/>
    </xf>
    <xf numFmtId="0" fontId="12" fillId="0" borderId="1" xfId="0" applyFont="1" applyBorder="1" applyAlignment="1" applyProtection="1">
      <alignment horizontal="left" vertical="top"/>
    </xf>
    <xf numFmtId="0" fontId="21" fillId="0" borderId="31" xfId="0" applyFont="1" applyBorder="1" applyAlignment="1" applyProtection="1">
      <alignment horizontal="center"/>
      <protection locked="0"/>
    </xf>
    <xf numFmtId="0" fontId="2" fillId="0" borderId="32" xfId="0" applyFont="1" applyBorder="1" applyAlignment="1" applyProtection="1">
      <alignment horizontal="center"/>
      <protection locked="0"/>
    </xf>
    <xf numFmtId="0" fontId="2" fillId="0" borderId="37" xfId="0" applyFont="1" applyBorder="1" applyAlignment="1" applyProtection="1">
      <alignment horizontal="center"/>
      <protection locked="0"/>
    </xf>
    <xf numFmtId="0" fontId="25" fillId="5" borderId="13" xfId="0" applyFont="1" applyFill="1" applyBorder="1" applyAlignment="1" applyProtection="1">
      <alignment horizontal="left"/>
    </xf>
    <xf numFmtId="0" fontId="24" fillId="5" borderId="13" xfId="0" applyFont="1" applyFill="1" applyBorder="1" applyAlignment="1" applyProtection="1">
      <alignment horizontal="left" wrapText="1"/>
    </xf>
    <xf numFmtId="0" fontId="0" fillId="5" borderId="12" xfId="0" applyFill="1" applyBorder="1" applyAlignment="1" applyProtection="1">
      <alignment horizontal="center"/>
    </xf>
    <xf numFmtId="0" fontId="0" fillId="5" borderId="13" xfId="0" applyFill="1" applyBorder="1" applyAlignment="1" applyProtection="1">
      <alignment horizontal="center"/>
    </xf>
    <xf numFmtId="0" fontId="0" fillId="5" borderId="17" xfId="0" applyFill="1" applyBorder="1" applyAlignment="1" applyProtection="1">
      <alignment horizontal="center"/>
    </xf>
    <xf numFmtId="0" fontId="24" fillId="5" borderId="12" xfId="0" applyFont="1" applyFill="1" applyBorder="1" applyAlignment="1" applyProtection="1">
      <alignment horizontal="left" wrapText="1"/>
    </xf>
    <xf numFmtId="0" fontId="24" fillId="5" borderId="38" xfId="0" applyFont="1" applyFill="1" applyBorder="1" applyAlignment="1" applyProtection="1">
      <alignment horizontal="left" wrapText="1"/>
    </xf>
    <xf numFmtId="0" fontId="21" fillId="4" borderId="6" xfId="0" applyFont="1" applyFill="1" applyBorder="1" applyAlignment="1" applyProtection="1">
      <alignment horizontal="center" vertical="center" wrapText="1"/>
    </xf>
    <xf numFmtId="0" fontId="21" fillId="4" borderId="0" xfId="0" applyFont="1" applyFill="1" applyBorder="1" applyAlignment="1" applyProtection="1">
      <alignment horizontal="center" vertical="center" wrapText="1"/>
    </xf>
    <xf numFmtId="0" fontId="14" fillId="5" borderId="31" xfId="0" applyFont="1" applyFill="1" applyBorder="1" applyAlignment="1" applyProtection="1">
      <alignment horizontal="left"/>
    </xf>
    <xf numFmtId="0" fontId="24" fillId="5" borderId="24" xfId="0" applyFont="1" applyFill="1" applyBorder="1" applyAlignment="1" applyProtection="1">
      <alignment horizontal="left" wrapText="1"/>
    </xf>
    <xf numFmtId="0" fontId="24" fillId="5" borderId="27" xfId="0" applyFont="1" applyFill="1" applyBorder="1" applyAlignment="1" applyProtection="1">
      <alignment horizontal="left" wrapText="1"/>
    </xf>
    <xf numFmtId="0" fontId="24" fillId="5" borderId="40" xfId="0" applyFont="1" applyFill="1" applyBorder="1" applyAlignment="1" applyProtection="1">
      <alignment horizontal="left" wrapText="1"/>
    </xf>
    <xf numFmtId="0" fontId="23" fillId="0" borderId="0" xfId="0" applyFont="1" applyFill="1" applyBorder="1" applyAlignment="1" applyProtection="1">
      <alignment horizontal="left"/>
    </xf>
    <xf numFmtId="0" fontId="1" fillId="5" borderId="34" xfId="0" applyFont="1" applyFill="1" applyBorder="1" applyAlignment="1" applyProtection="1">
      <alignment horizontal="left"/>
    </xf>
    <xf numFmtId="0" fontId="1" fillId="5" borderId="39" xfId="0" applyFont="1" applyFill="1" applyBorder="1" applyAlignment="1" applyProtection="1">
      <alignment horizontal="left"/>
    </xf>
    <xf numFmtId="0" fontId="6" fillId="4" borderId="61" xfId="0" applyFont="1" applyFill="1" applyBorder="1" applyAlignment="1" applyProtection="1">
      <alignment horizontal="center" vertical="center"/>
    </xf>
    <xf numFmtId="0" fontId="21" fillId="5" borderId="35" xfId="0" applyFont="1" applyFill="1" applyBorder="1" applyAlignment="1" applyProtection="1">
      <alignment horizontal="center"/>
    </xf>
    <xf numFmtId="0" fontId="21" fillId="5" borderId="36" xfId="0" applyFont="1" applyFill="1" applyBorder="1" applyAlignment="1" applyProtection="1">
      <alignment horizontal="center"/>
    </xf>
    <xf numFmtId="0" fontId="21" fillId="5" borderId="21" xfId="0" applyFont="1" applyFill="1" applyBorder="1" applyAlignment="1" applyProtection="1">
      <alignment horizontal="center"/>
    </xf>
    <xf numFmtId="0" fontId="25" fillId="5" borderId="12" xfId="0" applyFont="1" applyFill="1" applyBorder="1" applyAlignment="1" applyProtection="1">
      <alignment horizontal="left"/>
    </xf>
    <xf numFmtId="0" fontId="25" fillId="5" borderId="12" xfId="0" applyFont="1" applyFill="1" applyBorder="1" applyAlignment="1" applyProtection="1">
      <alignment horizontal="left" wrapText="1"/>
    </xf>
    <xf numFmtId="0" fontId="25" fillId="5" borderId="13" xfId="0" applyFont="1" applyFill="1" applyBorder="1" applyAlignment="1" applyProtection="1">
      <alignment horizontal="left" wrapText="1"/>
    </xf>
    <xf numFmtId="0" fontId="25" fillId="5" borderId="38" xfId="0" applyFont="1" applyFill="1" applyBorder="1" applyAlignment="1" applyProtection="1">
      <alignment horizontal="left" wrapText="1"/>
    </xf>
    <xf numFmtId="0" fontId="21" fillId="5" borderId="24" xfId="0" applyFont="1" applyFill="1" applyBorder="1" applyAlignment="1" applyProtection="1">
      <alignment horizontal="center"/>
    </xf>
    <xf numFmtId="0" fontId="21" fillId="5" borderId="27" xfId="0" applyFont="1" applyFill="1" applyBorder="1" applyAlignment="1" applyProtection="1">
      <alignment horizontal="center"/>
    </xf>
    <xf numFmtId="0" fontId="21" fillId="5" borderId="23" xfId="0" applyFont="1" applyFill="1" applyBorder="1" applyAlignment="1" applyProtection="1">
      <alignment horizontal="center"/>
    </xf>
    <xf numFmtId="0" fontId="24" fillId="5" borderId="10" xfId="0" applyFont="1" applyFill="1" applyBorder="1" applyAlignment="1" applyProtection="1">
      <alignment horizontal="left"/>
    </xf>
    <xf numFmtId="0" fontId="24" fillId="5" borderId="11" xfId="0" applyFont="1" applyFill="1" applyBorder="1" applyAlignment="1" applyProtection="1">
      <alignment horizontal="left"/>
    </xf>
    <xf numFmtId="0" fontId="24" fillId="5" borderId="54" xfId="0" applyFont="1" applyFill="1" applyBorder="1" applyAlignment="1" applyProtection="1">
      <alignment horizontal="left"/>
    </xf>
    <xf numFmtId="0" fontId="22" fillId="5" borderId="24" xfId="0" applyFont="1" applyFill="1" applyBorder="1" applyAlignment="1" applyProtection="1">
      <alignment horizontal="center"/>
    </xf>
    <xf numFmtId="0" fontId="22" fillId="5" borderId="40" xfId="0" applyFont="1" applyFill="1" applyBorder="1" applyAlignment="1" applyProtection="1">
      <alignment horizontal="center"/>
    </xf>
    <xf numFmtId="0" fontId="23" fillId="4" borderId="0" xfId="0" applyFont="1" applyFill="1" applyBorder="1" applyAlignment="1" applyProtection="1">
      <alignment horizontal="left"/>
      <protection locked="0"/>
    </xf>
    <xf numFmtId="10" fontId="1" fillId="5" borderId="38" xfId="0" applyNumberFormat="1" applyFont="1" applyFill="1" applyBorder="1" applyAlignment="1" applyProtection="1">
      <alignment horizontal="center"/>
      <protection locked="0"/>
    </xf>
    <xf numFmtId="0" fontId="2" fillId="5" borderId="62" xfId="0" applyFont="1" applyFill="1" applyBorder="1" applyAlignment="1" applyProtection="1">
      <alignment horizontal="center"/>
    </xf>
    <xf numFmtId="0" fontId="2" fillId="5" borderId="63" xfId="0" applyFont="1" applyFill="1" applyBorder="1" applyAlignment="1" applyProtection="1">
      <alignment horizontal="center"/>
    </xf>
    <xf numFmtId="0" fontId="2" fillId="5" borderId="64" xfId="0" applyFont="1" applyFill="1" applyBorder="1" applyAlignment="1" applyProtection="1">
      <alignment horizontal="center"/>
    </xf>
    <xf numFmtId="0" fontId="6" fillId="4" borderId="48" xfId="0" applyFont="1" applyFill="1" applyBorder="1" applyAlignment="1" applyProtection="1">
      <alignment horizontal="center" vertical="center"/>
    </xf>
    <xf numFmtId="0" fontId="22" fillId="4" borderId="42" xfId="0" applyFont="1" applyFill="1" applyBorder="1" applyAlignment="1" applyProtection="1">
      <alignment horizontal="center"/>
    </xf>
    <xf numFmtId="0" fontId="22" fillId="4" borderId="43" xfId="0" applyFont="1" applyFill="1" applyBorder="1" applyAlignment="1" applyProtection="1">
      <alignment horizontal="center"/>
    </xf>
    <xf numFmtId="0" fontId="22" fillId="4" borderId="48" xfId="0" applyFont="1" applyFill="1" applyBorder="1" applyAlignment="1" applyProtection="1">
      <alignment horizontal="center"/>
    </xf>
    <xf numFmtId="0" fontId="6" fillId="4" borderId="44" xfId="0" applyFont="1" applyFill="1" applyBorder="1" applyAlignment="1" applyProtection="1">
      <alignment horizontal="center" vertical="center"/>
    </xf>
    <xf numFmtId="0" fontId="0" fillId="5" borderId="38" xfId="0" applyFill="1" applyBorder="1" applyAlignment="1" applyProtection="1">
      <alignment horizontal="center" wrapText="1"/>
      <protection locked="0"/>
    </xf>
    <xf numFmtId="0" fontId="0" fillId="5" borderId="39" xfId="0" applyFill="1" applyBorder="1" applyAlignment="1" applyProtection="1">
      <alignment horizontal="center" wrapText="1"/>
      <protection locked="0"/>
    </xf>
    <xf numFmtId="0" fontId="24" fillId="5" borderId="38" xfId="0" applyFont="1" applyFill="1" applyBorder="1" applyAlignment="1" applyProtection="1">
      <alignment horizontal="center"/>
    </xf>
    <xf numFmtId="0" fontId="24" fillId="5" borderId="39" xfId="0" applyFont="1" applyFill="1" applyBorder="1" applyAlignment="1" applyProtection="1">
      <alignment horizontal="center"/>
    </xf>
    <xf numFmtId="10" fontId="1" fillId="5" borderId="13" xfId="0" applyNumberFormat="1" applyFont="1" applyFill="1" applyBorder="1" applyAlignment="1" applyProtection="1">
      <alignment horizontal="center"/>
      <protection locked="0"/>
    </xf>
    <xf numFmtId="0" fontId="12" fillId="0" borderId="44" xfId="0" applyFont="1" applyBorder="1" applyAlignment="1" applyProtection="1">
      <alignment horizontal="left" vertical="top"/>
    </xf>
    <xf numFmtId="0" fontId="12" fillId="0" borderId="3" xfId="0" applyFont="1" applyBorder="1" applyAlignment="1" applyProtection="1">
      <alignment horizontal="left" vertical="top"/>
    </xf>
    <xf numFmtId="0" fontId="12" fillId="0" borderId="4" xfId="0" applyFont="1" applyBorder="1" applyAlignment="1" applyProtection="1">
      <alignment horizontal="left" vertical="top"/>
    </xf>
    <xf numFmtId="0" fontId="12" fillId="0" borderId="58" xfId="0" applyFont="1" applyBorder="1" applyAlignment="1" applyProtection="1">
      <alignment horizontal="left" vertical="top"/>
    </xf>
    <xf numFmtId="0" fontId="26" fillId="0" borderId="32" xfId="1" applyFont="1" applyBorder="1" applyAlignment="1" applyProtection="1">
      <alignment horizontal="left"/>
      <protection locked="0"/>
    </xf>
    <xf numFmtId="0" fontId="25" fillId="0" borderId="32" xfId="0" applyFont="1" applyBorder="1" applyAlignment="1" applyProtection="1">
      <alignment horizontal="left"/>
      <protection locked="0"/>
    </xf>
    <xf numFmtId="0" fontId="25" fillId="0" borderId="19" xfId="0" applyFont="1" applyBorder="1" applyAlignment="1" applyProtection="1">
      <alignment horizontal="left"/>
      <protection locked="0"/>
    </xf>
    <xf numFmtId="14" fontId="4" fillId="0" borderId="54" xfId="0" applyNumberFormat="1" applyFont="1" applyBorder="1" applyAlignment="1" applyProtection="1">
      <alignment horizontal="left"/>
      <protection locked="0"/>
    </xf>
    <xf numFmtId="0" fontId="4" fillId="0" borderId="32" xfId="0" applyFont="1" applyBorder="1" applyAlignment="1" applyProtection="1">
      <alignment horizontal="left"/>
      <protection locked="0"/>
    </xf>
    <xf numFmtId="0" fontId="4" fillId="0" borderId="19" xfId="0" applyFont="1" applyBorder="1" applyAlignment="1" applyProtection="1">
      <alignment horizontal="left"/>
      <protection locked="0"/>
    </xf>
    <xf numFmtId="0" fontId="27" fillId="2" borderId="33" xfId="0" applyFont="1" applyFill="1" applyBorder="1" applyAlignment="1" applyProtection="1">
      <alignment horizontal="center"/>
      <protection locked="0"/>
    </xf>
    <xf numFmtId="0" fontId="27" fillId="2" borderId="34" xfId="0" applyFont="1" applyFill="1" applyBorder="1" applyAlignment="1" applyProtection="1">
      <alignment horizontal="center"/>
      <protection locked="0"/>
    </xf>
    <xf numFmtId="0" fontId="27" fillId="2" borderId="20" xfId="0" applyFont="1" applyFill="1" applyBorder="1" applyAlignment="1" applyProtection="1">
      <alignment horizontal="center"/>
      <protection locked="0"/>
    </xf>
    <xf numFmtId="0" fontId="15" fillId="0" borderId="33" xfId="0" applyFont="1" applyFill="1" applyBorder="1" applyAlignment="1" applyProtection="1">
      <alignment horizontal="center"/>
      <protection locked="0"/>
    </xf>
    <xf numFmtId="0" fontId="15" fillId="0" borderId="34" xfId="0" applyFont="1" applyFill="1" applyBorder="1" applyAlignment="1" applyProtection="1">
      <alignment horizontal="center"/>
      <protection locked="0"/>
    </xf>
    <xf numFmtId="0" fontId="15" fillId="0" borderId="20" xfId="0" applyFont="1" applyFill="1" applyBorder="1" applyAlignment="1" applyProtection="1">
      <alignment horizontal="center"/>
      <protection locked="0"/>
    </xf>
    <xf numFmtId="0" fontId="12" fillId="0" borderId="56" xfId="0" applyFont="1" applyBorder="1" applyAlignment="1" applyProtection="1">
      <alignment vertical="top"/>
    </xf>
    <xf numFmtId="0" fontId="12" fillId="0" borderId="1" xfId="0" applyFont="1" applyBorder="1" applyAlignment="1" applyProtection="1">
      <alignment vertical="top"/>
    </xf>
    <xf numFmtId="0" fontId="12" fillId="0" borderId="58" xfId="0" applyFont="1" applyBorder="1" applyAlignment="1" applyProtection="1">
      <alignment vertical="top"/>
    </xf>
    <xf numFmtId="0" fontId="12" fillId="0" borderId="56" xfId="0" applyFont="1" applyBorder="1" applyAlignment="1" applyProtection="1">
      <alignment horizontal="left" vertical="top"/>
    </xf>
    <xf numFmtId="0" fontId="0" fillId="2" borderId="27" xfId="0" applyFill="1" applyBorder="1" applyAlignment="1" applyProtection="1">
      <alignment horizontal="center"/>
      <protection locked="0"/>
    </xf>
    <xf numFmtId="0" fontId="0" fillId="2" borderId="23" xfId="0" applyFill="1" applyBorder="1" applyAlignment="1" applyProtection="1">
      <alignment horizontal="center"/>
      <protection locked="0"/>
    </xf>
    <xf numFmtId="0" fontId="0" fillId="2" borderId="24" xfId="0" applyFont="1" applyFill="1" applyBorder="1" applyAlignment="1" applyProtection="1">
      <alignment horizontal="center"/>
      <protection locked="0"/>
    </xf>
    <xf numFmtId="0" fontId="0" fillId="2" borderId="27" xfId="0" applyFont="1" applyFill="1" applyBorder="1" applyAlignment="1" applyProtection="1">
      <alignment horizontal="center"/>
      <protection locked="0"/>
    </xf>
    <xf numFmtId="0" fontId="0" fillId="2" borderId="40" xfId="0" applyFont="1" applyFill="1" applyBorder="1" applyAlignment="1" applyProtection="1">
      <alignment horizontal="center"/>
      <protection locked="0"/>
    </xf>
    <xf numFmtId="0" fontId="27" fillId="0" borderId="33" xfId="0" applyFont="1" applyFill="1" applyBorder="1" applyAlignment="1" applyProtection="1">
      <alignment horizontal="center"/>
      <protection locked="0"/>
    </xf>
    <xf numFmtId="0" fontId="27" fillId="0" borderId="34" xfId="0" applyFont="1" applyFill="1" applyBorder="1" applyAlignment="1" applyProtection="1">
      <alignment horizontal="center"/>
      <protection locked="0"/>
    </xf>
    <xf numFmtId="0" fontId="27" fillId="0" borderId="20" xfId="0" applyFont="1" applyFill="1" applyBorder="1" applyAlignment="1" applyProtection="1">
      <alignment horizontal="center"/>
      <protection locked="0"/>
    </xf>
    <xf numFmtId="0" fontId="8" fillId="0" borderId="0" xfId="0" applyFont="1" applyFill="1" applyBorder="1" applyAlignment="1" applyProtection="1">
      <alignment horizontal="center" wrapText="1"/>
    </xf>
    <xf numFmtId="0" fontId="9" fillId="3" borderId="45" xfId="0" applyFont="1" applyFill="1" applyBorder="1" applyAlignment="1" applyProtection="1">
      <alignment horizontal="center" vertical="center"/>
    </xf>
    <xf numFmtId="0" fontId="9" fillId="3" borderId="46" xfId="0" applyFont="1" applyFill="1" applyBorder="1" applyAlignment="1" applyProtection="1">
      <alignment horizontal="center" vertical="center"/>
    </xf>
    <xf numFmtId="0" fontId="9" fillId="3" borderId="47" xfId="0" applyFont="1" applyFill="1" applyBorder="1" applyAlignment="1" applyProtection="1">
      <alignment horizontal="center" vertical="center"/>
    </xf>
    <xf numFmtId="0" fontId="9" fillId="3" borderId="24" xfId="0" applyFont="1" applyFill="1" applyBorder="1" applyAlignment="1" applyProtection="1">
      <alignment horizontal="center" vertical="center"/>
    </xf>
    <xf numFmtId="0" fontId="9" fillId="3" borderId="27" xfId="0" applyFont="1" applyFill="1" applyBorder="1" applyAlignment="1" applyProtection="1">
      <alignment horizontal="center" vertical="center"/>
    </xf>
    <xf numFmtId="0" fontId="9" fillId="3" borderId="23" xfId="0" applyFont="1" applyFill="1" applyBorder="1" applyAlignment="1" applyProtection="1">
      <alignment horizontal="center" vertical="center"/>
    </xf>
    <xf numFmtId="0" fontId="23" fillId="0" borderId="0" xfId="1" applyFont="1" applyAlignment="1" applyProtection="1"/>
    <xf numFmtId="0" fontId="23" fillId="0" borderId="0" xfId="0" applyFont="1"/>
    <xf numFmtId="0" fontId="10" fillId="0" borderId="8" xfId="0" applyFont="1" applyBorder="1"/>
    <xf numFmtId="0" fontId="0" fillId="0" borderId="7" xfId="0" applyBorder="1"/>
    <xf numFmtId="0" fontId="0" fillId="0" borderId="9" xfId="0" applyBorder="1"/>
    <xf numFmtId="0" fontId="9" fillId="3" borderId="52" xfId="0" applyFont="1" applyFill="1" applyBorder="1" applyAlignment="1" applyProtection="1">
      <alignment horizontal="center" vertical="center"/>
    </xf>
    <xf numFmtId="0" fontId="9" fillId="3" borderId="53" xfId="0" applyFont="1" applyFill="1" applyBorder="1" applyAlignment="1" applyProtection="1">
      <alignment horizontal="center" vertical="center"/>
    </xf>
    <xf numFmtId="0" fontId="9" fillId="3" borderId="41" xfId="0" applyFont="1" applyFill="1" applyBorder="1" applyAlignment="1" applyProtection="1">
      <alignment horizontal="center" vertical="center"/>
    </xf>
    <xf numFmtId="0" fontId="9" fillId="3" borderId="40" xfId="0" applyFont="1" applyFill="1" applyBorder="1" applyAlignment="1" applyProtection="1">
      <alignment horizontal="center" vertical="center"/>
    </xf>
    <xf numFmtId="0" fontId="13" fillId="3" borderId="42" xfId="0" applyFont="1" applyFill="1" applyBorder="1" applyAlignment="1" applyProtection="1">
      <alignment horizontal="center" wrapText="1"/>
    </xf>
    <xf numFmtId="0" fontId="13" fillId="3" borderId="48" xfId="0" applyFont="1" applyFill="1" applyBorder="1" applyAlignment="1" applyProtection="1">
      <alignment horizontal="center" wrapText="1"/>
    </xf>
    <xf numFmtId="0" fontId="4" fillId="0" borderId="57" xfId="0" applyFont="1" applyBorder="1" applyAlignment="1" applyProtection="1">
      <alignment horizontal="left"/>
      <protection locked="0"/>
    </xf>
    <xf numFmtId="0" fontId="4" fillId="0" borderId="0" xfId="0" applyFont="1" applyBorder="1" applyAlignment="1" applyProtection="1">
      <alignment horizontal="left"/>
      <protection locked="0"/>
    </xf>
    <xf numFmtId="0" fontId="4" fillId="0" borderId="5" xfId="0" applyFont="1" applyBorder="1" applyAlignment="1" applyProtection="1">
      <alignment horizontal="left"/>
      <protection locked="0"/>
    </xf>
    <xf numFmtId="0" fontId="15" fillId="2" borderId="12" xfId="0" applyFont="1" applyFill="1" applyBorder="1" applyAlignment="1" applyProtection="1">
      <alignment horizontal="left"/>
      <protection locked="0"/>
    </xf>
    <xf numFmtId="0" fontId="15" fillId="2" borderId="13" xfId="0" applyFont="1" applyFill="1" applyBorder="1" applyAlignment="1" applyProtection="1">
      <alignment horizontal="left"/>
      <protection locked="0"/>
    </xf>
    <xf numFmtId="0" fontId="15" fillId="2" borderId="38" xfId="0" applyFont="1" applyFill="1" applyBorder="1" applyAlignment="1" applyProtection="1">
      <alignment horizontal="left"/>
      <protection locked="0"/>
    </xf>
    <xf numFmtId="0" fontId="15" fillId="0" borderId="39" xfId="0" applyFont="1" applyFill="1" applyBorder="1" applyAlignment="1" applyProtection="1">
      <alignment horizontal="center"/>
      <protection locked="0"/>
    </xf>
    <xf numFmtId="0" fontId="27" fillId="0" borderId="37" xfId="0" applyFont="1" applyFill="1" applyBorder="1" applyAlignment="1" applyProtection="1">
      <alignment horizontal="center"/>
      <protection locked="0"/>
    </xf>
    <xf numFmtId="0" fontId="27" fillId="0" borderId="11" xfId="0" applyFont="1" applyFill="1" applyBorder="1" applyAlignment="1" applyProtection="1">
      <alignment horizontal="center"/>
      <protection locked="0"/>
    </xf>
    <xf numFmtId="0" fontId="27" fillId="0" borderId="54" xfId="0" applyFont="1" applyFill="1" applyBorder="1" applyAlignment="1" applyProtection="1">
      <alignment horizontal="center"/>
      <protection locked="0"/>
    </xf>
    <xf numFmtId="0" fontId="15" fillId="0" borderId="10" xfId="0" applyFont="1" applyFill="1" applyBorder="1" applyAlignment="1" applyProtection="1">
      <alignment horizontal="left"/>
      <protection locked="0"/>
    </xf>
    <xf numFmtId="0" fontId="15" fillId="0" borderId="11" xfId="0" applyFont="1" applyFill="1" applyBorder="1" applyAlignment="1" applyProtection="1">
      <alignment horizontal="left"/>
      <protection locked="0"/>
    </xf>
    <xf numFmtId="0" fontId="15" fillId="0" borderId="54" xfId="0" applyFont="1" applyFill="1" applyBorder="1" applyAlignment="1" applyProtection="1">
      <alignment horizontal="left"/>
      <protection locked="0"/>
    </xf>
    <xf numFmtId="0" fontId="23" fillId="0" borderId="26" xfId="0" applyFont="1" applyBorder="1" applyAlignment="1" applyProtection="1">
      <alignment horizontal="center"/>
    </xf>
    <xf numFmtId="0" fontId="23" fillId="0" borderId="29" xfId="0" applyFont="1" applyBorder="1" applyAlignment="1" applyProtection="1">
      <alignment horizontal="center"/>
    </xf>
    <xf numFmtId="0" fontId="23" fillId="0" borderId="30" xfId="0" applyFont="1" applyBorder="1" applyAlignment="1" applyProtection="1">
      <alignment horizontal="center"/>
    </xf>
    <xf numFmtId="0" fontId="24" fillId="0" borderId="13" xfId="1" applyFont="1" applyFill="1" applyBorder="1" applyAlignment="1" applyProtection="1">
      <alignment horizontal="center"/>
      <protection locked="0"/>
    </xf>
    <xf numFmtId="0" fontId="24" fillId="0" borderId="13" xfId="0" applyFont="1" applyFill="1" applyBorder="1" applyAlignment="1" applyProtection="1">
      <alignment horizontal="center"/>
      <protection locked="0"/>
    </xf>
    <xf numFmtId="0" fontId="24" fillId="0" borderId="17" xfId="0" applyFont="1" applyFill="1" applyBorder="1" applyAlignment="1" applyProtection="1">
      <alignment horizontal="center"/>
      <protection locked="0"/>
    </xf>
    <xf numFmtId="0" fontId="8" fillId="3" borderId="26" xfId="0" applyFont="1" applyFill="1" applyBorder="1" applyAlignment="1" applyProtection="1">
      <alignment horizontal="center" wrapText="1"/>
    </xf>
    <xf numFmtId="0" fontId="8" fillId="3" borderId="29" xfId="0" applyFont="1" applyFill="1" applyBorder="1" applyAlignment="1" applyProtection="1">
      <alignment horizontal="center" wrapText="1"/>
    </xf>
    <xf numFmtId="0" fontId="8" fillId="3" borderId="30" xfId="0" applyFont="1" applyFill="1" applyBorder="1" applyAlignment="1" applyProtection="1">
      <alignment horizontal="center" wrapText="1"/>
    </xf>
    <xf numFmtId="0" fontId="23" fillId="0" borderId="0" xfId="0" applyFont="1" applyFill="1" applyBorder="1" applyAlignment="1" applyProtection="1">
      <alignment horizontal="center"/>
    </xf>
    <xf numFmtId="0" fontId="12" fillId="0" borderId="2" xfId="0" applyFont="1" applyBorder="1" applyAlignment="1" applyProtection="1">
      <alignment horizontal="left" vertical="top"/>
    </xf>
    <xf numFmtId="0" fontId="0" fillId="0" borderId="26" xfId="0" applyBorder="1" applyAlignment="1" applyProtection="1">
      <alignment horizontal="center"/>
    </xf>
    <xf numFmtId="0" fontId="0" fillId="0" borderId="29" xfId="0" applyBorder="1" applyAlignment="1" applyProtection="1">
      <alignment horizontal="center"/>
    </xf>
    <xf numFmtId="0" fontId="0" fillId="0" borderId="30" xfId="0" applyBorder="1" applyAlignment="1" applyProtection="1">
      <alignment horizontal="center"/>
    </xf>
    <xf numFmtId="0" fontId="4" fillId="0" borderId="54" xfId="0" applyFont="1" applyBorder="1" applyAlignment="1" applyProtection="1">
      <alignment horizontal="left" vertical="top"/>
      <protection locked="0"/>
    </xf>
    <xf numFmtId="0" fontId="4" fillId="0" borderId="32" xfId="0" applyFont="1" applyBorder="1" applyAlignment="1" applyProtection="1">
      <alignment horizontal="left" vertical="top"/>
      <protection locked="0"/>
    </xf>
    <xf numFmtId="0" fontId="4" fillId="0" borderId="37" xfId="0" applyFont="1" applyBorder="1" applyAlignment="1" applyProtection="1">
      <alignment horizontal="left" vertical="top"/>
      <protection locked="0"/>
    </xf>
    <xf numFmtId="0" fontId="5" fillId="0" borderId="18" xfId="0" applyFont="1" applyBorder="1" applyAlignment="1" applyProtection="1">
      <alignment horizontal="left"/>
    </xf>
    <xf numFmtId="0" fontId="5" fillId="0" borderId="3" xfId="0" applyFont="1" applyBorder="1" applyAlignment="1" applyProtection="1">
      <alignment horizontal="left"/>
    </xf>
    <xf numFmtId="0" fontId="8" fillId="3" borderId="18" xfId="0" applyFont="1" applyFill="1" applyBorder="1" applyAlignment="1" applyProtection="1">
      <alignment horizontal="center" vertical="center" wrapText="1"/>
    </xf>
    <xf numFmtId="0" fontId="8" fillId="3" borderId="3" xfId="0" applyFont="1" applyFill="1" applyBorder="1" applyAlignment="1" applyProtection="1">
      <alignment horizontal="center" vertical="center" wrapText="1"/>
    </xf>
    <xf numFmtId="0" fontId="8" fillId="3" borderId="4" xfId="0" applyFont="1" applyFill="1" applyBorder="1" applyAlignment="1" applyProtection="1">
      <alignment horizontal="center" vertical="center" wrapText="1"/>
    </xf>
    <xf numFmtId="0" fontId="8" fillId="3" borderId="8" xfId="0" applyFont="1" applyFill="1" applyBorder="1" applyAlignment="1" applyProtection="1">
      <alignment horizontal="center" vertical="center" wrapText="1"/>
    </xf>
    <xf numFmtId="0" fontId="8" fillId="3" borderId="7" xfId="0" applyFont="1" applyFill="1" applyBorder="1" applyAlignment="1" applyProtection="1">
      <alignment horizontal="center" vertical="center" wrapText="1"/>
    </xf>
    <xf numFmtId="0" fontId="8" fillId="3" borderId="9" xfId="0" applyFont="1" applyFill="1" applyBorder="1" applyAlignment="1" applyProtection="1">
      <alignment horizontal="center" vertical="center" wrapText="1"/>
    </xf>
    <xf numFmtId="0" fontId="12" fillId="0" borderId="57" xfId="0" applyFont="1" applyBorder="1" applyAlignment="1" applyProtection="1">
      <alignment horizontal="left" vertical="top"/>
    </xf>
    <xf numFmtId="0" fontId="12" fillId="0" borderId="0" xfId="0" applyFont="1" applyBorder="1" applyAlignment="1" applyProtection="1">
      <alignment horizontal="left" vertical="top"/>
    </xf>
    <xf numFmtId="0" fontId="12" fillId="0" borderId="18" xfId="0" applyFont="1" applyBorder="1" applyAlignment="1" applyProtection="1">
      <alignment horizontal="left" vertical="top"/>
    </xf>
    <xf numFmtId="0" fontId="4" fillId="0" borderId="7" xfId="0" applyFont="1" applyBorder="1" applyAlignment="1" applyProtection="1">
      <alignment horizontal="left"/>
      <protection locked="0"/>
    </xf>
    <xf numFmtId="0" fontId="4" fillId="0" borderId="9" xfId="0" applyFont="1" applyBorder="1" applyAlignment="1" applyProtection="1">
      <alignment horizontal="left"/>
      <protection locked="0"/>
    </xf>
    <xf numFmtId="0" fontId="14" fillId="0" borderId="35" xfId="0" applyFont="1" applyFill="1" applyBorder="1" applyAlignment="1" applyProtection="1">
      <alignment horizontal="center"/>
    </xf>
    <xf numFmtId="0" fontId="14" fillId="0" borderId="36" xfId="0" applyFont="1" applyFill="1" applyBorder="1" applyAlignment="1" applyProtection="1">
      <alignment horizontal="center"/>
    </xf>
    <xf numFmtId="0" fontId="4" fillId="0" borderId="57" xfId="0" applyFont="1" applyBorder="1" applyAlignment="1" applyProtection="1">
      <alignment vertical="center"/>
      <protection locked="0"/>
    </xf>
    <xf numFmtId="0" fontId="4" fillId="0" borderId="0" xfId="0" applyFont="1" applyBorder="1" applyAlignment="1" applyProtection="1">
      <alignment vertical="center"/>
      <protection locked="0"/>
    </xf>
    <xf numFmtId="0" fontId="4" fillId="0" borderId="5" xfId="0" applyFont="1" applyBorder="1" applyAlignment="1" applyProtection="1">
      <alignment vertical="center"/>
      <protection locked="0"/>
    </xf>
    <xf numFmtId="0" fontId="26" fillId="0" borderId="0" xfId="1" applyFont="1" applyAlignment="1" applyProtection="1"/>
    <xf numFmtId="0" fontId="15" fillId="0" borderId="12" xfId="0" applyFont="1" applyFill="1" applyBorder="1" applyAlignment="1" applyProtection="1">
      <alignment horizontal="center"/>
    </xf>
    <xf numFmtId="0" fontId="15" fillId="0" borderId="17" xfId="0" applyFont="1" applyFill="1" applyBorder="1" applyAlignment="1" applyProtection="1">
      <alignment horizontal="center"/>
    </xf>
    <xf numFmtId="0" fontId="15" fillId="2" borderId="39" xfId="0" applyFont="1" applyFill="1" applyBorder="1" applyAlignment="1" applyProtection="1">
      <protection locked="0"/>
    </xf>
    <xf numFmtId="0" fontId="15" fillId="2" borderId="13" xfId="0" applyFont="1" applyFill="1" applyBorder="1" applyAlignment="1" applyProtection="1">
      <protection locked="0"/>
    </xf>
    <xf numFmtId="0" fontId="15" fillId="2" borderId="38" xfId="0" applyFont="1" applyFill="1" applyBorder="1" applyAlignment="1" applyProtection="1">
      <protection locked="0"/>
    </xf>
    <xf numFmtId="0" fontId="15" fillId="2" borderId="12" xfId="0" applyFont="1" applyFill="1" applyBorder="1" applyAlignment="1" applyProtection="1">
      <alignment horizontal="center"/>
    </xf>
    <xf numFmtId="0" fontId="15" fillId="2" borderId="17" xfId="0" applyFont="1" applyFill="1" applyBorder="1" applyAlignment="1" applyProtection="1">
      <alignment horizontal="center"/>
    </xf>
    <xf numFmtId="0" fontId="15" fillId="2" borderId="33" xfId="0" applyFont="1" applyFill="1" applyBorder="1" applyAlignment="1" applyProtection="1">
      <alignment horizontal="center"/>
      <protection locked="0"/>
    </xf>
    <xf numFmtId="0" fontId="15" fillId="2" borderId="34" xfId="0" applyFont="1" applyFill="1" applyBorder="1" applyAlignment="1" applyProtection="1">
      <alignment horizontal="center"/>
      <protection locked="0"/>
    </xf>
    <xf numFmtId="0" fontId="15" fillId="2" borderId="39" xfId="0" applyFont="1" applyFill="1" applyBorder="1" applyAlignment="1" applyProtection="1">
      <alignment horizontal="center"/>
      <protection locked="0"/>
    </xf>
    <xf numFmtId="0" fontId="24" fillId="2" borderId="13" xfId="1" applyFont="1" applyFill="1" applyBorder="1" applyAlignment="1" applyProtection="1">
      <alignment horizontal="center"/>
      <protection locked="0"/>
    </xf>
    <xf numFmtId="0" fontId="24" fillId="2" borderId="13" xfId="0" applyFont="1" applyFill="1" applyBorder="1" applyAlignment="1" applyProtection="1">
      <alignment horizontal="center"/>
      <protection locked="0"/>
    </xf>
    <xf numFmtId="0" fontId="24" fillId="2" borderId="17" xfId="0" applyFont="1" applyFill="1" applyBorder="1" applyAlignment="1" applyProtection="1">
      <alignment horizontal="center"/>
      <protection locked="0"/>
    </xf>
    <xf numFmtId="10" fontId="0" fillId="5" borderId="17" xfId="0" applyNumberFormat="1" applyFill="1" applyBorder="1" applyAlignment="1" applyProtection="1">
      <alignment horizontal="center"/>
      <protection locked="0"/>
    </xf>
    <xf numFmtId="10" fontId="0" fillId="5" borderId="13" xfId="0" applyNumberFormat="1" applyFill="1" applyBorder="1" applyAlignment="1" applyProtection="1">
      <alignment horizontal="center"/>
      <protection locked="0"/>
    </xf>
    <xf numFmtId="0" fontId="2" fillId="4" borderId="47" xfId="0" applyFont="1" applyFill="1" applyBorder="1" applyAlignment="1" applyProtection="1">
      <alignment horizontal="center"/>
    </xf>
    <xf numFmtId="0" fontId="5" fillId="4" borderId="45" xfId="0" applyFont="1" applyFill="1" applyBorder="1" applyAlignment="1" applyProtection="1">
      <alignment horizontal="center" wrapText="1"/>
    </xf>
    <xf numFmtId="0" fontId="5" fillId="4" borderId="46" xfId="0" applyFont="1" applyFill="1" applyBorder="1" applyAlignment="1" applyProtection="1">
      <alignment horizontal="center" wrapText="1"/>
    </xf>
    <xf numFmtId="0" fontId="5" fillId="4" borderId="53" xfId="0" applyFont="1" applyFill="1" applyBorder="1" applyAlignment="1" applyProtection="1">
      <alignment horizontal="center" wrapText="1"/>
    </xf>
    <xf numFmtId="0" fontId="5" fillId="4" borderId="24" xfId="0" applyFont="1" applyFill="1" applyBorder="1" applyAlignment="1" applyProtection="1">
      <alignment horizontal="center" wrapText="1"/>
    </xf>
    <xf numFmtId="0" fontId="5" fillId="4" borderId="27" xfId="0" applyFont="1" applyFill="1" applyBorder="1" applyAlignment="1" applyProtection="1">
      <alignment horizontal="center" wrapText="1"/>
    </xf>
    <xf numFmtId="0" fontId="2" fillId="4" borderId="27" xfId="0" applyFont="1" applyFill="1" applyBorder="1" applyAlignment="1" applyProtection="1">
      <alignment horizontal="center"/>
    </xf>
    <xf numFmtId="0" fontId="2" fillId="4" borderId="23" xfId="0" applyFont="1" applyFill="1" applyBorder="1" applyAlignment="1" applyProtection="1">
      <alignment horizontal="center"/>
    </xf>
    <xf numFmtId="1" fontId="2" fillId="0" borderId="26" xfId="0" applyNumberFormat="1" applyFont="1" applyBorder="1" applyAlignment="1" applyProtection="1">
      <alignment horizontal="center" vertical="center"/>
    </xf>
    <xf numFmtId="1" fontId="2" fillId="0" borderId="30" xfId="0" applyNumberFormat="1" applyFont="1" applyBorder="1" applyAlignment="1" applyProtection="1">
      <alignment horizontal="center" vertical="center"/>
    </xf>
    <xf numFmtId="1" fontId="2" fillId="0" borderId="26" xfId="0" applyNumberFormat="1" applyFont="1" applyBorder="1" applyAlignment="1" applyProtection="1">
      <alignment horizontal="center" vertical="center"/>
      <protection locked="0"/>
    </xf>
    <xf numFmtId="1" fontId="2" fillId="0" borderId="30" xfId="0" applyNumberFormat="1" applyFont="1" applyBorder="1" applyAlignment="1" applyProtection="1">
      <alignment horizontal="center" vertical="center"/>
      <protection locked="0"/>
    </xf>
    <xf numFmtId="0" fontId="14" fillId="0" borderId="33" xfId="0" applyFont="1" applyFill="1" applyBorder="1" applyAlignment="1" applyProtection="1">
      <alignment horizontal="center"/>
    </xf>
    <xf numFmtId="0" fontId="14" fillId="0" borderId="34" xfId="0" applyFont="1" applyFill="1" applyBorder="1" applyAlignment="1" applyProtection="1">
      <alignment horizontal="center"/>
    </xf>
    <xf numFmtId="0" fontId="27" fillId="2" borderId="39" xfId="0" applyFont="1" applyFill="1" applyBorder="1" applyAlignment="1" applyProtection="1">
      <alignment horizontal="center"/>
      <protection locked="0"/>
    </xf>
    <xf numFmtId="0" fontId="27" fillId="2" borderId="13" xfId="0" applyFont="1" applyFill="1" applyBorder="1" applyAlignment="1" applyProtection="1">
      <alignment horizontal="center"/>
      <protection locked="0"/>
    </xf>
    <xf numFmtId="0" fontId="27" fillId="2" borderId="38" xfId="0" applyFont="1" applyFill="1" applyBorder="1" applyAlignment="1" applyProtection="1">
      <alignment horizontal="center"/>
      <protection locked="0"/>
    </xf>
    <xf numFmtId="0" fontId="11" fillId="2" borderId="41" xfId="0" applyFont="1" applyFill="1" applyBorder="1" applyAlignment="1" applyProtection="1">
      <alignment horizontal="center"/>
      <protection locked="0"/>
    </xf>
    <xf numFmtId="0" fontId="11" fillId="2" borderId="27" xfId="0" applyFont="1" applyFill="1" applyBorder="1" applyAlignment="1" applyProtection="1">
      <alignment horizontal="center"/>
      <protection locked="0"/>
    </xf>
    <xf numFmtId="0" fontId="11" fillId="2" borderId="40" xfId="0" applyFont="1" applyFill="1" applyBorder="1" applyAlignment="1" applyProtection="1">
      <alignment horizontal="center"/>
      <protection locked="0"/>
    </xf>
    <xf numFmtId="10" fontId="16" fillId="5" borderId="13" xfId="490" applyNumberFormat="1" applyFont="1" applyFill="1" applyBorder="1" applyAlignment="1" applyProtection="1">
      <alignment horizontal="center"/>
    </xf>
    <xf numFmtId="10" fontId="16" fillId="5" borderId="17" xfId="490" applyNumberFormat="1" applyFont="1" applyFill="1" applyBorder="1" applyAlignment="1" applyProtection="1">
      <alignment horizontal="center"/>
    </xf>
    <xf numFmtId="0" fontId="4" fillId="0" borderId="31" xfId="0" applyFont="1" applyBorder="1" applyAlignment="1" applyProtection="1">
      <alignment horizontal="center"/>
      <protection locked="0"/>
    </xf>
    <xf numFmtId="0" fontId="4" fillId="0" borderId="32" xfId="0" applyFont="1" applyBorder="1" applyAlignment="1" applyProtection="1">
      <alignment horizontal="center"/>
      <protection locked="0"/>
    </xf>
    <xf numFmtId="0" fontId="4" fillId="0" borderId="37" xfId="0" applyFont="1" applyBorder="1" applyAlignment="1" applyProtection="1">
      <alignment horizontal="center"/>
      <protection locked="0"/>
    </xf>
    <xf numFmtId="0" fontId="0" fillId="2" borderId="41" xfId="0" applyFont="1" applyFill="1" applyBorder="1" applyAlignment="1" applyProtection="1">
      <alignment horizontal="center"/>
      <protection locked="0"/>
    </xf>
    <xf numFmtId="0" fontId="14" fillId="0" borderId="31" xfId="0" applyFont="1" applyFill="1" applyBorder="1" applyAlignment="1" applyProtection="1">
      <alignment horizontal="center"/>
    </xf>
    <xf numFmtId="0" fontId="14" fillId="0" borderId="32" xfId="0" applyFont="1" applyFill="1" applyBorder="1" applyAlignment="1" applyProtection="1">
      <alignment horizontal="center"/>
    </xf>
    <xf numFmtId="0" fontId="13" fillId="3" borderId="42" xfId="0" applyFont="1" applyFill="1" applyBorder="1" applyAlignment="1" applyProtection="1">
      <alignment horizontal="center" vertical="center" wrapText="1"/>
    </xf>
    <xf numFmtId="0" fontId="13" fillId="3" borderId="48" xfId="0" applyFont="1" applyFill="1" applyBorder="1" applyAlignment="1" applyProtection="1">
      <alignment horizontal="center" vertical="center" wrapText="1"/>
    </xf>
    <xf numFmtId="0" fontId="15" fillId="0" borderId="49" xfId="0" applyFont="1" applyFill="1" applyBorder="1" applyAlignment="1" applyProtection="1">
      <protection locked="0"/>
    </xf>
    <xf numFmtId="0" fontId="15" fillId="0" borderId="50" xfId="0" applyFont="1" applyFill="1" applyBorder="1" applyAlignment="1" applyProtection="1">
      <protection locked="0"/>
    </xf>
    <xf numFmtId="0" fontId="15" fillId="0" borderId="51" xfId="0" applyFont="1" applyFill="1" applyBorder="1" applyAlignment="1" applyProtection="1">
      <protection locked="0"/>
    </xf>
    <xf numFmtId="0" fontId="14" fillId="2" borderId="24" xfId="0" applyFont="1" applyFill="1" applyBorder="1" applyAlignment="1" applyProtection="1">
      <alignment horizontal="center"/>
      <protection locked="0"/>
    </xf>
    <xf numFmtId="0" fontId="0" fillId="2" borderId="23" xfId="0" applyFont="1" applyFill="1" applyBorder="1" applyAlignment="1" applyProtection="1">
      <alignment horizontal="center"/>
      <protection locked="0"/>
    </xf>
    <xf numFmtId="0" fontId="15" fillId="0" borderId="10" xfId="0" applyFont="1" applyFill="1" applyBorder="1" applyAlignment="1" applyProtection="1">
      <alignment horizontal="center"/>
    </xf>
    <xf numFmtId="0" fontId="15" fillId="0" borderId="16" xfId="0" applyFont="1" applyFill="1" applyBorder="1" applyAlignment="1" applyProtection="1">
      <alignment horizontal="center"/>
    </xf>
    <xf numFmtId="0" fontId="4" fillId="0" borderId="54" xfId="0" applyFont="1" applyBorder="1" applyAlignment="1" applyProtection="1">
      <alignment horizontal="center"/>
      <protection locked="0"/>
    </xf>
    <xf numFmtId="0" fontId="27" fillId="0" borderId="33" xfId="0" applyFont="1" applyFill="1" applyBorder="1" applyAlignment="1" applyProtection="1">
      <protection locked="0"/>
    </xf>
    <xf numFmtId="0" fontId="27" fillId="0" borderId="34" xfId="0" applyFont="1" applyFill="1" applyBorder="1" applyAlignment="1" applyProtection="1">
      <protection locked="0"/>
    </xf>
    <xf numFmtId="0" fontId="27" fillId="0" borderId="20" xfId="0" applyFont="1" applyFill="1" applyBorder="1" applyAlignment="1" applyProtection="1">
      <protection locked="0"/>
    </xf>
    <xf numFmtId="0" fontId="4" fillId="0" borderId="8" xfId="0" applyFont="1" applyBorder="1" applyAlignment="1" applyProtection="1">
      <alignment horizontal="center"/>
      <protection locked="0"/>
    </xf>
    <xf numFmtId="0" fontId="4" fillId="0" borderId="7" xfId="0" applyFont="1" applyBorder="1" applyAlignment="1" applyProtection="1">
      <alignment horizontal="center"/>
      <protection locked="0"/>
    </xf>
    <xf numFmtId="0" fontId="4" fillId="0" borderId="31" xfId="0" applyFont="1" applyBorder="1" applyAlignment="1" applyProtection="1">
      <alignment horizontal="center" vertical="center"/>
      <protection locked="0"/>
    </xf>
    <xf numFmtId="0" fontId="4" fillId="0" borderId="32" xfId="0" applyFont="1" applyBorder="1" applyAlignment="1" applyProtection="1">
      <alignment horizontal="center" vertical="center"/>
      <protection locked="0"/>
    </xf>
    <xf numFmtId="0" fontId="4" fillId="0" borderId="37" xfId="0" applyFont="1" applyBorder="1" applyAlignment="1" applyProtection="1">
      <alignment horizontal="center" vertical="center"/>
      <protection locked="0"/>
    </xf>
    <xf numFmtId="0" fontId="22" fillId="4" borderId="44" xfId="0" applyFont="1" applyFill="1" applyBorder="1" applyAlignment="1" applyProtection="1">
      <alignment horizontal="center"/>
    </xf>
    <xf numFmtId="0" fontId="22" fillId="4" borderId="28" xfId="0" applyFont="1" applyFill="1" applyBorder="1" applyAlignment="1" applyProtection="1">
      <alignment horizontal="center"/>
    </xf>
    <xf numFmtId="0" fontId="0" fillId="5" borderId="24" xfId="0" applyFill="1" applyBorder="1" applyAlignment="1" applyProtection="1">
      <alignment horizontal="center"/>
    </xf>
    <xf numFmtId="0" fontId="0" fillId="5" borderId="27" xfId="0" applyFill="1" applyBorder="1" applyAlignment="1" applyProtection="1">
      <alignment horizontal="center"/>
    </xf>
    <xf numFmtId="0" fontId="0" fillId="5" borderId="23" xfId="0" applyFill="1" applyBorder="1" applyAlignment="1" applyProtection="1">
      <alignment horizontal="center"/>
    </xf>
    <xf numFmtId="0" fontId="2" fillId="4" borderId="60" xfId="0" applyFont="1" applyFill="1" applyBorder="1" applyAlignment="1" applyProtection="1">
      <alignment horizontal="center"/>
    </xf>
    <xf numFmtId="0" fontId="0" fillId="5" borderId="10" xfId="0" applyFill="1" applyBorder="1" applyAlignment="1" applyProtection="1">
      <alignment horizontal="center"/>
    </xf>
    <xf numFmtId="0" fontId="0" fillId="5" borderId="11" xfId="0" applyFill="1" applyBorder="1" applyAlignment="1" applyProtection="1">
      <alignment horizontal="center"/>
    </xf>
    <xf numFmtId="0" fontId="0" fillId="5" borderId="16" xfId="0" applyFill="1" applyBorder="1" applyAlignment="1" applyProtection="1">
      <alignment horizontal="center"/>
    </xf>
    <xf numFmtId="0" fontId="0" fillId="5" borderId="34" xfId="0" applyFill="1" applyBorder="1" applyAlignment="1" applyProtection="1">
      <alignment horizontal="center"/>
      <protection locked="0"/>
    </xf>
    <xf numFmtId="0" fontId="0" fillId="0" borderId="32" xfId="0" applyFill="1" applyBorder="1"/>
  </cellXfs>
  <cellStyles count="491">
    <cellStyle name="Hipervínculo" xfId="1" builtinId="8"/>
    <cellStyle name="Hipervínculo 10" xfId="2"/>
    <cellStyle name="Hipervínculo 100" xfId="3"/>
    <cellStyle name="Hipervínculo 101" xfId="4"/>
    <cellStyle name="Hipervínculo 102" xfId="5"/>
    <cellStyle name="Hipervínculo 103" xfId="6"/>
    <cellStyle name="Hipervínculo 104" xfId="7"/>
    <cellStyle name="Hipervínculo 105" xfId="8"/>
    <cellStyle name="Hipervínculo 106" xfId="9"/>
    <cellStyle name="Hipervínculo 107" xfId="10"/>
    <cellStyle name="Hipervínculo 108" xfId="11"/>
    <cellStyle name="Hipervínculo 109" xfId="12"/>
    <cellStyle name="Hipervínculo 11" xfId="13"/>
    <cellStyle name="Hipervínculo 110" xfId="14"/>
    <cellStyle name="Hipervínculo 111" xfId="15"/>
    <cellStyle name="Hipervínculo 112" xfId="16"/>
    <cellStyle name="Hipervínculo 113" xfId="17"/>
    <cellStyle name="Hipervínculo 114" xfId="18"/>
    <cellStyle name="Hipervínculo 115" xfId="19"/>
    <cellStyle name="Hipervínculo 116" xfId="20"/>
    <cellStyle name="Hipervínculo 117" xfId="21"/>
    <cellStyle name="Hipervínculo 118" xfId="22"/>
    <cellStyle name="Hipervínculo 119" xfId="23"/>
    <cellStyle name="Hipervínculo 12" xfId="24"/>
    <cellStyle name="Hipervínculo 120" xfId="25"/>
    <cellStyle name="Hipervínculo 121" xfId="26"/>
    <cellStyle name="Hipervínculo 122" xfId="27"/>
    <cellStyle name="Hipervínculo 123" xfId="28"/>
    <cellStyle name="Hipervínculo 124" xfId="29"/>
    <cellStyle name="Hipervínculo 125" xfId="30"/>
    <cellStyle name="Hipervínculo 126" xfId="31"/>
    <cellStyle name="Hipervínculo 127" xfId="32"/>
    <cellStyle name="Hipervínculo 128" xfId="33"/>
    <cellStyle name="Hipervínculo 129" xfId="34"/>
    <cellStyle name="Hipervínculo 13" xfId="35"/>
    <cellStyle name="Hipervínculo 130" xfId="36"/>
    <cellStyle name="Hipervínculo 131" xfId="37"/>
    <cellStyle name="Hipervínculo 132" xfId="38"/>
    <cellStyle name="Hipervínculo 133" xfId="39"/>
    <cellStyle name="Hipervínculo 134" xfId="40"/>
    <cellStyle name="Hipervínculo 135" xfId="41"/>
    <cellStyle name="Hipervínculo 136" xfId="42"/>
    <cellStyle name="Hipervínculo 137" xfId="43"/>
    <cellStyle name="Hipervínculo 138" xfId="44"/>
    <cellStyle name="Hipervínculo 139" xfId="45"/>
    <cellStyle name="Hipervínculo 14" xfId="46"/>
    <cellStyle name="Hipervínculo 140" xfId="47"/>
    <cellStyle name="Hipervínculo 141" xfId="48"/>
    <cellStyle name="Hipervínculo 142" xfId="49"/>
    <cellStyle name="Hipervínculo 143" xfId="50"/>
    <cellStyle name="Hipervínculo 144" xfId="51"/>
    <cellStyle name="Hipervínculo 145" xfId="52"/>
    <cellStyle name="Hipervínculo 146" xfId="53"/>
    <cellStyle name="Hipervínculo 147" xfId="54"/>
    <cellStyle name="Hipervínculo 148" xfId="55"/>
    <cellStyle name="Hipervínculo 149" xfId="56"/>
    <cellStyle name="Hipervínculo 15" xfId="57"/>
    <cellStyle name="Hipervínculo 150" xfId="58"/>
    <cellStyle name="Hipervínculo 151" xfId="59"/>
    <cellStyle name="Hipervínculo 152" xfId="60"/>
    <cellStyle name="Hipervínculo 153" xfId="61"/>
    <cellStyle name="Hipervínculo 154" xfId="62"/>
    <cellStyle name="Hipervínculo 155" xfId="63"/>
    <cellStyle name="Hipervínculo 156" xfId="64"/>
    <cellStyle name="Hipervínculo 157" xfId="65"/>
    <cellStyle name="Hipervínculo 158" xfId="66"/>
    <cellStyle name="Hipervínculo 159" xfId="67"/>
    <cellStyle name="Hipervínculo 16" xfId="68"/>
    <cellStyle name="Hipervínculo 160" xfId="69"/>
    <cellStyle name="Hipervínculo 161" xfId="70"/>
    <cellStyle name="Hipervínculo 162" xfId="71"/>
    <cellStyle name="Hipervínculo 163" xfId="72"/>
    <cellStyle name="Hipervínculo 164" xfId="73"/>
    <cellStyle name="Hipervínculo 165" xfId="74"/>
    <cellStyle name="Hipervínculo 166" xfId="75"/>
    <cellStyle name="Hipervínculo 167" xfId="76"/>
    <cellStyle name="Hipervínculo 168" xfId="77"/>
    <cellStyle name="Hipervínculo 169" xfId="78"/>
    <cellStyle name="Hipervínculo 17" xfId="79"/>
    <cellStyle name="Hipervínculo 170" xfId="80"/>
    <cellStyle name="Hipervínculo 171" xfId="81"/>
    <cellStyle name="Hipervínculo 172" xfId="82"/>
    <cellStyle name="Hipervínculo 173" xfId="83"/>
    <cellStyle name="Hipervínculo 174" xfId="84"/>
    <cellStyle name="Hipervínculo 175" xfId="85"/>
    <cellStyle name="Hipervínculo 176" xfId="86"/>
    <cellStyle name="Hipervínculo 177" xfId="87"/>
    <cellStyle name="Hipervínculo 178" xfId="88"/>
    <cellStyle name="Hipervínculo 179" xfId="89"/>
    <cellStyle name="Hipervínculo 18" xfId="90"/>
    <cellStyle name="Hipervínculo 180" xfId="91"/>
    <cellStyle name="Hipervínculo 181" xfId="92"/>
    <cellStyle name="Hipervínculo 182" xfId="93"/>
    <cellStyle name="Hipervínculo 183" xfId="94"/>
    <cellStyle name="Hipervínculo 184" xfId="95"/>
    <cellStyle name="Hipervínculo 185" xfId="96"/>
    <cellStyle name="Hipervínculo 186" xfId="97"/>
    <cellStyle name="Hipervínculo 187" xfId="98"/>
    <cellStyle name="Hipervínculo 188" xfId="99"/>
    <cellStyle name="Hipervínculo 189" xfId="100"/>
    <cellStyle name="Hipervínculo 19" xfId="101"/>
    <cellStyle name="Hipervínculo 190" xfId="102"/>
    <cellStyle name="Hipervínculo 191" xfId="103"/>
    <cellStyle name="Hipervínculo 192" xfId="104"/>
    <cellStyle name="Hipervínculo 193" xfId="105"/>
    <cellStyle name="Hipervínculo 194" xfId="106"/>
    <cellStyle name="Hipervínculo 195" xfId="107"/>
    <cellStyle name="Hipervínculo 196" xfId="108"/>
    <cellStyle name="Hipervínculo 197" xfId="109"/>
    <cellStyle name="Hipervínculo 198" xfId="110"/>
    <cellStyle name="Hipervínculo 199" xfId="111"/>
    <cellStyle name="Hipervínculo 2" xfId="112"/>
    <cellStyle name="Hipervínculo 20" xfId="113"/>
    <cellStyle name="Hipervínculo 200" xfId="114"/>
    <cellStyle name="Hipervínculo 201" xfId="115"/>
    <cellStyle name="Hipervínculo 202" xfId="116"/>
    <cellStyle name="Hipervínculo 203" xfId="117"/>
    <cellStyle name="Hipervínculo 204" xfId="118"/>
    <cellStyle name="Hipervínculo 205" xfId="119"/>
    <cellStyle name="Hipervínculo 206" xfId="120"/>
    <cellStyle name="Hipervínculo 207" xfId="121"/>
    <cellStyle name="Hipervínculo 208" xfId="122"/>
    <cellStyle name="Hipervínculo 209" xfId="123"/>
    <cellStyle name="Hipervínculo 21" xfId="124"/>
    <cellStyle name="Hipervínculo 210" xfId="125"/>
    <cellStyle name="Hipervínculo 211" xfId="126"/>
    <cellStyle name="Hipervínculo 212" xfId="127"/>
    <cellStyle name="Hipervínculo 213" xfId="128"/>
    <cellStyle name="Hipervínculo 214" xfId="129"/>
    <cellStyle name="Hipervínculo 215" xfId="130"/>
    <cellStyle name="Hipervínculo 216" xfId="131"/>
    <cellStyle name="Hipervínculo 217" xfId="132"/>
    <cellStyle name="Hipervínculo 218" xfId="133"/>
    <cellStyle name="Hipervínculo 219" xfId="134"/>
    <cellStyle name="Hipervínculo 22" xfId="135"/>
    <cellStyle name="Hipervínculo 220" xfId="136"/>
    <cellStyle name="Hipervínculo 221" xfId="137"/>
    <cellStyle name="Hipervínculo 222" xfId="138"/>
    <cellStyle name="Hipervínculo 223" xfId="139"/>
    <cellStyle name="Hipervínculo 224" xfId="140"/>
    <cellStyle name="Hipervínculo 225" xfId="141"/>
    <cellStyle name="Hipervínculo 226" xfId="142"/>
    <cellStyle name="Hipervínculo 227" xfId="143"/>
    <cellStyle name="Hipervínculo 228" xfId="144"/>
    <cellStyle name="Hipervínculo 229" xfId="145"/>
    <cellStyle name="Hipervínculo 23" xfId="146"/>
    <cellStyle name="Hipervínculo 230" xfId="147"/>
    <cellStyle name="Hipervínculo 231" xfId="148"/>
    <cellStyle name="Hipervínculo 232" xfId="149"/>
    <cellStyle name="Hipervínculo 233" xfId="150"/>
    <cellStyle name="Hipervínculo 234" xfId="151"/>
    <cellStyle name="Hipervínculo 235" xfId="152"/>
    <cellStyle name="Hipervínculo 236" xfId="153"/>
    <cellStyle name="Hipervínculo 237" xfId="154"/>
    <cellStyle name="Hipervínculo 238" xfId="155"/>
    <cellStyle name="Hipervínculo 239" xfId="156"/>
    <cellStyle name="Hipervínculo 24" xfId="157"/>
    <cellStyle name="Hipervínculo 240" xfId="158"/>
    <cellStyle name="Hipervínculo 241" xfId="159"/>
    <cellStyle name="Hipervínculo 25" xfId="160"/>
    <cellStyle name="Hipervínculo 26" xfId="161"/>
    <cellStyle name="Hipervínculo 27" xfId="162"/>
    <cellStyle name="Hipervínculo 28" xfId="163"/>
    <cellStyle name="Hipervínculo 29" xfId="164"/>
    <cellStyle name="Hipervínculo 3" xfId="165"/>
    <cellStyle name="Hipervínculo 30" xfId="166"/>
    <cellStyle name="Hipervínculo 31" xfId="167"/>
    <cellStyle name="Hipervínculo 32" xfId="168"/>
    <cellStyle name="Hipervínculo 33" xfId="169"/>
    <cellStyle name="Hipervínculo 34" xfId="170"/>
    <cellStyle name="Hipervínculo 35" xfId="171"/>
    <cellStyle name="Hipervínculo 36" xfId="172"/>
    <cellStyle name="Hipervínculo 37" xfId="173"/>
    <cellStyle name="Hipervínculo 38" xfId="174"/>
    <cellStyle name="Hipervínculo 39" xfId="175"/>
    <cellStyle name="Hipervínculo 4" xfId="176"/>
    <cellStyle name="Hipervínculo 40" xfId="177"/>
    <cellStyle name="Hipervínculo 41" xfId="178"/>
    <cellStyle name="Hipervínculo 42" xfId="179"/>
    <cellStyle name="Hipervínculo 43" xfId="180"/>
    <cellStyle name="Hipervínculo 44" xfId="181"/>
    <cellStyle name="Hipervínculo 45" xfId="182"/>
    <cellStyle name="Hipervínculo 46" xfId="183"/>
    <cellStyle name="Hipervínculo 47" xfId="184"/>
    <cellStyle name="Hipervínculo 48" xfId="185"/>
    <cellStyle name="Hipervínculo 49" xfId="186"/>
    <cellStyle name="Hipervínculo 5" xfId="187"/>
    <cellStyle name="Hipervínculo 50" xfId="188"/>
    <cellStyle name="Hipervínculo 51" xfId="189"/>
    <cellStyle name="Hipervínculo 52" xfId="190"/>
    <cellStyle name="Hipervínculo 53" xfId="191"/>
    <cellStyle name="Hipervínculo 54" xfId="192"/>
    <cellStyle name="Hipervínculo 55" xfId="193"/>
    <cellStyle name="Hipervínculo 56" xfId="194"/>
    <cellStyle name="Hipervínculo 57" xfId="195"/>
    <cellStyle name="Hipervínculo 58" xfId="196"/>
    <cellStyle name="Hipervínculo 59" xfId="197"/>
    <cellStyle name="Hipervínculo 6" xfId="198"/>
    <cellStyle name="Hipervínculo 60" xfId="199"/>
    <cellStyle name="Hipervínculo 61" xfId="200"/>
    <cellStyle name="Hipervínculo 62" xfId="201"/>
    <cellStyle name="Hipervínculo 63" xfId="202"/>
    <cellStyle name="Hipervínculo 64" xfId="203"/>
    <cellStyle name="Hipervínculo 65" xfId="204"/>
    <cellStyle name="Hipervínculo 66" xfId="205"/>
    <cellStyle name="Hipervínculo 67" xfId="206"/>
    <cellStyle name="Hipervínculo 68" xfId="207"/>
    <cellStyle name="Hipervínculo 69" xfId="208"/>
    <cellStyle name="Hipervínculo 7" xfId="209"/>
    <cellStyle name="Hipervínculo 70" xfId="210"/>
    <cellStyle name="Hipervínculo 71" xfId="211"/>
    <cellStyle name="Hipervínculo 72" xfId="212"/>
    <cellStyle name="Hipervínculo 73" xfId="213"/>
    <cellStyle name="Hipervínculo 74" xfId="214"/>
    <cellStyle name="Hipervínculo 75" xfId="215"/>
    <cellStyle name="Hipervínculo 76" xfId="216"/>
    <cellStyle name="Hipervínculo 77" xfId="217"/>
    <cellStyle name="Hipervínculo 78" xfId="218"/>
    <cellStyle name="Hipervínculo 79" xfId="219"/>
    <cellStyle name="Hipervínculo 8" xfId="220"/>
    <cellStyle name="Hipervínculo 80" xfId="221"/>
    <cellStyle name="Hipervínculo 81" xfId="222"/>
    <cellStyle name="Hipervínculo 82" xfId="223"/>
    <cellStyle name="Hipervínculo 83" xfId="224"/>
    <cellStyle name="Hipervínculo 84" xfId="225"/>
    <cellStyle name="Hipervínculo 85" xfId="226"/>
    <cellStyle name="Hipervínculo 86" xfId="227"/>
    <cellStyle name="Hipervínculo 87" xfId="228"/>
    <cellStyle name="Hipervínculo 88" xfId="229"/>
    <cellStyle name="Hipervínculo 89" xfId="230"/>
    <cellStyle name="Hipervínculo 9" xfId="231"/>
    <cellStyle name="Hipervínculo 90" xfId="232"/>
    <cellStyle name="Hipervínculo 91" xfId="233"/>
    <cellStyle name="Hipervínculo 92" xfId="234"/>
    <cellStyle name="Hipervínculo 93" xfId="235"/>
    <cellStyle name="Hipervínculo 94" xfId="236"/>
    <cellStyle name="Hipervínculo 95" xfId="237"/>
    <cellStyle name="Hipervínculo 96" xfId="238"/>
    <cellStyle name="Hipervínculo 97" xfId="239"/>
    <cellStyle name="Hipervínculo 98" xfId="240"/>
    <cellStyle name="Hipervínculo 99" xfId="241"/>
    <cellStyle name="Hipervínculo visitado 10" xfId="242"/>
    <cellStyle name="Hipervínculo visitado 100" xfId="243"/>
    <cellStyle name="Hipervínculo visitado 101" xfId="244"/>
    <cellStyle name="Hipervínculo visitado 102" xfId="245"/>
    <cellStyle name="Hipervínculo visitado 103" xfId="246"/>
    <cellStyle name="Hipervínculo visitado 104" xfId="247"/>
    <cellStyle name="Hipervínculo visitado 105" xfId="248"/>
    <cellStyle name="Hipervínculo visitado 106" xfId="249"/>
    <cellStyle name="Hipervínculo visitado 107" xfId="250"/>
    <cellStyle name="Hipervínculo visitado 108" xfId="251"/>
    <cellStyle name="Hipervínculo visitado 109" xfId="252"/>
    <cellStyle name="Hipervínculo visitado 11" xfId="253"/>
    <cellStyle name="Hipervínculo visitado 110" xfId="254"/>
    <cellStyle name="Hipervínculo visitado 111" xfId="255"/>
    <cellStyle name="Hipervínculo visitado 112" xfId="256"/>
    <cellStyle name="Hipervínculo visitado 113" xfId="257"/>
    <cellStyle name="Hipervínculo visitado 114" xfId="258"/>
    <cellStyle name="Hipervínculo visitado 115" xfId="259"/>
    <cellStyle name="Hipervínculo visitado 116" xfId="260"/>
    <cellStyle name="Hipervínculo visitado 117" xfId="261"/>
    <cellStyle name="Hipervínculo visitado 118" xfId="262"/>
    <cellStyle name="Hipervínculo visitado 119" xfId="263"/>
    <cellStyle name="Hipervínculo visitado 12" xfId="264"/>
    <cellStyle name="Hipervínculo visitado 120" xfId="265"/>
    <cellStyle name="Hipervínculo visitado 121" xfId="266"/>
    <cellStyle name="Hipervínculo visitado 122" xfId="267"/>
    <cellStyle name="Hipervínculo visitado 123" xfId="268"/>
    <cellStyle name="Hipervínculo visitado 124" xfId="269"/>
    <cellStyle name="Hipervínculo visitado 125" xfId="270"/>
    <cellStyle name="Hipervínculo visitado 126" xfId="271"/>
    <cellStyle name="Hipervínculo visitado 127" xfId="272"/>
    <cellStyle name="Hipervínculo visitado 128" xfId="273"/>
    <cellStyle name="Hipervínculo visitado 129" xfId="274"/>
    <cellStyle name="Hipervínculo visitado 13" xfId="275"/>
    <cellStyle name="Hipervínculo visitado 130" xfId="276"/>
    <cellStyle name="Hipervínculo visitado 131" xfId="277"/>
    <cellStyle name="Hipervínculo visitado 132" xfId="278"/>
    <cellStyle name="Hipervínculo visitado 133" xfId="279"/>
    <cellStyle name="Hipervínculo visitado 134" xfId="280"/>
    <cellStyle name="Hipervínculo visitado 135" xfId="281"/>
    <cellStyle name="Hipervínculo visitado 136" xfId="282"/>
    <cellStyle name="Hipervínculo visitado 137" xfId="283"/>
    <cellStyle name="Hipervínculo visitado 138" xfId="284"/>
    <cellStyle name="Hipervínculo visitado 139" xfId="285"/>
    <cellStyle name="Hipervínculo visitado 14" xfId="286"/>
    <cellStyle name="Hipervínculo visitado 140" xfId="287"/>
    <cellStyle name="Hipervínculo visitado 141" xfId="288"/>
    <cellStyle name="Hipervínculo visitado 142" xfId="289"/>
    <cellStyle name="Hipervínculo visitado 143" xfId="290"/>
    <cellStyle name="Hipervínculo visitado 144" xfId="291"/>
    <cellStyle name="Hipervínculo visitado 145" xfId="292"/>
    <cellStyle name="Hipervínculo visitado 146" xfId="293"/>
    <cellStyle name="Hipervínculo visitado 147" xfId="294"/>
    <cellStyle name="Hipervínculo visitado 148" xfId="295"/>
    <cellStyle name="Hipervínculo visitado 149" xfId="296"/>
    <cellStyle name="Hipervínculo visitado 15" xfId="297"/>
    <cellStyle name="Hipervínculo visitado 150" xfId="298"/>
    <cellStyle name="Hipervínculo visitado 151" xfId="299"/>
    <cellStyle name="Hipervínculo visitado 152" xfId="300"/>
    <cellStyle name="Hipervínculo visitado 153" xfId="301"/>
    <cellStyle name="Hipervínculo visitado 154" xfId="302"/>
    <cellStyle name="Hipervínculo visitado 155" xfId="303"/>
    <cellStyle name="Hipervínculo visitado 156" xfId="304"/>
    <cellStyle name="Hipervínculo visitado 157" xfId="305"/>
    <cellStyle name="Hipervínculo visitado 158" xfId="306"/>
    <cellStyle name="Hipervínculo visitado 159" xfId="307"/>
    <cellStyle name="Hipervínculo visitado 16" xfId="308"/>
    <cellStyle name="Hipervínculo visitado 160" xfId="309"/>
    <cellStyle name="Hipervínculo visitado 161" xfId="310"/>
    <cellStyle name="Hipervínculo visitado 162" xfId="311"/>
    <cellStyle name="Hipervínculo visitado 163" xfId="312"/>
    <cellStyle name="Hipervínculo visitado 164" xfId="313"/>
    <cellStyle name="Hipervínculo visitado 165" xfId="314"/>
    <cellStyle name="Hipervínculo visitado 166" xfId="315"/>
    <cellStyle name="Hipervínculo visitado 167" xfId="316"/>
    <cellStyle name="Hipervínculo visitado 168" xfId="317"/>
    <cellStyle name="Hipervínculo visitado 169" xfId="318"/>
    <cellStyle name="Hipervínculo visitado 17" xfId="319"/>
    <cellStyle name="Hipervínculo visitado 170" xfId="320"/>
    <cellStyle name="Hipervínculo visitado 171" xfId="321"/>
    <cellStyle name="Hipervínculo visitado 172" xfId="322"/>
    <cellStyle name="Hipervínculo visitado 173" xfId="323"/>
    <cellStyle name="Hipervínculo visitado 174" xfId="324"/>
    <cellStyle name="Hipervínculo visitado 175" xfId="325"/>
    <cellStyle name="Hipervínculo visitado 176" xfId="326"/>
    <cellStyle name="Hipervínculo visitado 177" xfId="327"/>
    <cellStyle name="Hipervínculo visitado 178" xfId="328"/>
    <cellStyle name="Hipervínculo visitado 179" xfId="329"/>
    <cellStyle name="Hipervínculo visitado 18" xfId="330"/>
    <cellStyle name="Hipervínculo visitado 180" xfId="331"/>
    <cellStyle name="Hipervínculo visitado 181" xfId="332"/>
    <cellStyle name="Hipervínculo visitado 182" xfId="333"/>
    <cellStyle name="Hipervínculo visitado 183" xfId="334"/>
    <cellStyle name="Hipervínculo visitado 184" xfId="335"/>
    <cellStyle name="Hipervínculo visitado 185" xfId="336"/>
    <cellStyle name="Hipervínculo visitado 186" xfId="337"/>
    <cellStyle name="Hipervínculo visitado 187" xfId="338"/>
    <cellStyle name="Hipervínculo visitado 188" xfId="339"/>
    <cellStyle name="Hipervínculo visitado 189" xfId="340"/>
    <cellStyle name="Hipervínculo visitado 19" xfId="341"/>
    <cellStyle name="Hipervínculo visitado 190" xfId="342"/>
    <cellStyle name="Hipervínculo visitado 191" xfId="343"/>
    <cellStyle name="Hipervínculo visitado 192" xfId="344"/>
    <cellStyle name="Hipervínculo visitado 193" xfId="345"/>
    <cellStyle name="Hipervínculo visitado 194" xfId="346"/>
    <cellStyle name="Hipervínculo visitado 195" xfId="347"/>
    <cellStyle name="Hipervínculo visitado 196" xfId="348"/>
    <cellStyle name="Hipervínculo visitado 197" xfId="349"/>
    <cellStyle name="Hipervínculo visitado 198" xfId="350"/>
    <cellStyle name="Hipervínculo visitado 199" xfId="351"/>
    <cellStyle name="Hipervínculo visitado 2" xfId="352"/>
    <cellStyle name="Hipervínculo visitado 20" xfId="353"/>
    <cellStyle name="Hipervínculo visitado 200" xfId="354"/>
    <cellStyle name="Hipervínculo visitado 201" xfId="355"/>
    <cellStyle name="Hipervínculo visitado 202" xfId="356"/>
    <cellStyle name="Hipervínculo visitado 203" xfId="357"/>
    <cellStyle name="Hipervínculo visitado 204" xfId="358"/>
    <cellStyle name="Hipervínculo visitado 205" xfId="359"/>
    <cellStyle name="Hipervínculo visitado 206" xfId="360"/>
    <cellStyle name="Hipervínculo visitado 207" xfId="361"/>
    <cellStyle name="Hipervínculo visitado 208" xfId="362"/>
    <cellStyle name="Hipervínculo visitado 209" xfId="363"/>
    <cellStyle name="Hipervínculo visitado 21" xfId="364"/>
    <cellStyle name="Hipervínculo visitado 210" xfId="365"/>
    <cellStyle name="Hipervínculo visitado 211" xfId="366"/>
    <cellStyle name="Hipervínculo visitado 212" xfId="367"/>
    <cellStyle name="Hipervínculo visitado 213" xfId="368"/>
    <cellStyle name="Hipervínculo visitado 214" xfId="369"/>
    <cellStyle name="Hipervínculo visitado 215" xfId="370"/>
    <cellStyle name="Hipervínculo visitado 216" xfId="371"/>
    <cellStyle name="Hipervínculo visitado 217" xfId="372"/>
    <cellStyle name="Hipervínculo visitado 218" xfId="373"/>
    <cellStyle name="Hipervínculo visitado 219" xfId="374"/>
    <cellStyle name="Hipervínculo visitado 22" xfId="375"/>
    <cellStyle name="Hipervínculo visitado 220" xfId="376"/>
    <cellStyle name="Hipervínculo visitado 221" xfId="377"/>
    <cellStyle name="Hipervínculo visitado 222" xfId="378"/>
    <cellStyle name="Hipervínculo visitado 223" xfId="379"/>
    <cellStyle name="Hipervínculo visitado 224" xfId="380"/>
    <cellStyle name="Hipervínculo visitado 225" xfId="381"/>
    <cellStyle name="Hipervínculo visitado 226" xfId="382"/>
    <cellStyle name="Hipervínculo visitado 227" xfId="383"/>
    <cellStyle name="Hipervínculo visitado 228" xfId="384"/>
    <cellStyle name="Hipervínculo visitado 229" xfId="385"/>
    <cellStyle name="Hipervínculo visitado 23" xfId="386"/>
    <cellStyle name="Hipervínculo visitado 230" xfId="387"/>
    <cellStyle name="Hipervínculo visitado 231" xfId="388"/>
    <cellStyle name="Hipervínculo visitado 232" xfId="389"/>
    <cellStyle name="Hipervínculo visitado 233" xfId="390"/>
    <cellStyle name="Hipervínculo visitado 234" xfId="391"/>
    <cellStyle name="Hipervínculo visitado 235" xfId="392"/>
    <cellStyle name="Hipervínculo visitado 236" xfId="393"/>
    <cellStyle name="Hipervínculo visitado 237" xfId="394"/>
    <cellStyle name="Hipervínculo visitado 238" xfId="395"/>
    <cellStyle name="Hipervínculo visitado 239" xfId="396"/>
    <cellStyle name="Hipervínculo visitado 24" xfId="397"/>
    <cellStyle name="Hipervínculo visitado 240" xfId="398"/>
    <cellStyle name="Hipervínculo visitado 241" xfId="399"/>
    <cellStyle name="Hipervínculo visitado 25" xfId="400"/>
    <cellStyle name="Hipervínculo visitado 26" xfId="401"/>
    <cellStyle name="Hipervínculo visitado 27" xfId="402"/>
    <cellStyle name="Hipervínculo visitado 28" xfId="403"/>
    <cellStyle name="Hipervínculo visitado 29" xfId="404"/>
    <cellStyle name="Hipervínculo visitado 3" xfId="405"/>
    <cellStyle name="Hipervínculo visitado 30" xfId="406"/>
    <cellStyle name="Hipervínculo visitado 31" xfId="407"/>
    <cellStyle name="Hipervínculo visitado 32" xfId="408"/>
    <cellStyle name="Hipervínculo visitado 33" xfId="409"/>
    <cellStyle name="Hipervínculo visitado 34" xfId="410"/>
    <cellStyle name="Hipervínculo visitado 35" xfId="411"/>
    <cellStyle name="Hipervínculo visitado 36" xfId="412"/>
    <cellStyle name="Hipervínculo visitado 37" xfId="413"/>
    <cellStyle name="Hipervínculo visitado 38" xfId="414"/>
    <cellStyle name="Hipervínculo visitado 39" xfId="415"/>
    <cellStyle name="Hipervínculo visitado 4" xfId="416"/>
    <cellStyle name="Hipervínculo visitado 40" xfId="417"/>
    <cellStyle name="Hipervínculo visitado 41" xfId="418"/>
    <cellStyle name="Hipervínculo visitado 42" xfId="419"/>
    <cellStyle name="Hipervínculo visitado 43" xfId="420"/>
    <cellStyle name="Hipervínculo visitado 44" xfId="421"/>
    <cellStyle name="Hipervínculo visitado 45" xfId="422"/>
    <cellStyle name="Hipervínculo visitado 46" xfId="423"/>
    <cellStyle name="Hipervínculo visitado 47" xfId="424"/>
    <cellStyle name="Hipervínculo visitado 48" xfId="425"/>
    <cellStyle name="Hipervínculo visitado 49" xfId="426"/>
    <cellStyle name="Hipervínculo visitado 5" xfId="427"/>
    <cellStyle name="Hipervínculo visitado 50" xfId="428"/>
    <cellStyle name="Hipervínculo visitado 51" xfId="429"/>
    <cellStyle name="Hipervínculo visitado 52" xfId="430"/>
    <cellStyle name="Hipervínculo visitado 53" xfId="431"/>
    <cellStyle name="Hipervínculo visitado 54" xfId="432"/>
    <cellStyle name="Hipervínculo visitado 55" xfId="433"/>
    <cellStyle name="Hipervínculo visitado 56" xfId="434"/>
    <cellStyle name="Hipervínculo visitado 57" xfId="435"/>
    <cellStyle name="Hipervínculo visitado 58" xfId="436"/>
    <cellStyle name="Hipervínculo visitado 59" xfId="437"/>
    <cellStyle name="Hipervínculo visitado 6" xfId="438"/>
    <cellStyle name="Hipervínculo visitado 60" xfId="439"/>
    <cellStyle name="Hipervínculo visitado 61" xfId="440"/>
    <cellStyle name="Hipervínculo visitado 62" xfId="441"/>
    <cellStyle name="Hipervínculo visitado 63" xfId="442"/>
    <cellStyle name="Hipervínculo visitado 64" xfId="443"/>
    <cellStyle name="Hipervínculo visitado 65" xfId="444"/>
    <cellStyle name="Hipervínculo visitado 66" xfId="445"/>
    <cellStyle name="Hipervínculo visitado 67" xfId="446"/>
    <cellStyle name="Hipervínculo visitado 68" xfId="447"/>
    <cellStyle name="Hipervínculo visitado 69" xfId="448"/>
    <cellStyle name="Hipervínculo visitado 7" xfId="449"/>
    <cellStyle name="Hipervínculo visitado 70" xfId="450"/>
    <cellStyle name="Hipervínculo visitado 71" xfId="451"/>
    <cellStyle name="Hipervínculo visitado 72" xfId="452"/>
    <cellStyle name="Hipervínculo visitado 73" xfId="453"/>
    <cellStyle name="Hipervínculo visitado 74" xfId="454"/>
    <cellStyle name="Hipervínculo visitado 75" xfId="455"/>
    <cellStyle name="Hipervínculo visitado 76" xfId="456"/>
    <cellStyle name="Hipervínculo visitado 77" xfId="457"/>
    <cellStyle name="Hipervínculo visitado 78" xfId="458"/>
    <cellStyle name="Hipervínculo visitado 79" xfId="459"/>
    <cellStyle name="Hipervínculo visitado 8" xfId="460"/>
    <cellStyle name="Hipervínculo visitado 80" xfId="461"/>
    <cellStyle name="Hipervínculo visitado 81" xfId="462"/>
    <cellStyle name="Hipervínculo visitado 82" xfId="463"/>
    <cellStyle name="Hipervínculo visitado 83" xfId="464"/>
    <cellStyle name="Hipervínculo visitado 84" xfId="465"/>
    <cellStyle name="Hipervínculo visitado 85" xfId="466"/>
    <cellStyle name="Hipervínculo visitado 86" xfId="467"/>
    <cellStyle name="Hipervínculo visitado 87" xfId="468"/>
    <cellStyle name="Hipervínculo visitado 88" xfId="469"/>
    <cellStyle name="Hipervínculo visitado 89" xfId="470"/>
    <cellStyle name="Hipervínculo visitado 9" xfId="471"/>
    <cellStyle name="Hipervínculo visitado 90" xfId="472"/>
    <cellStyle name="Hipervínculo visitado 91" xfId="473"/>
    <cellStyle name="Hipervínculo visitado 92" xfId="474"/>
    <cellStyle name="Hipervínculo visitado 93" xfId="475"/>
    <cellStyle name="Hipervínculo visitado 94" xfId="476"/>
    <cellStyle name="Hipervínculo visitado 95" xfId="477"/>
    <cellStyle name="Hipervínculo visitado 96" xfId="478"/>
    <cellStyle name="Hipervínculo visitado 97" xfId="479"/>
    <cellStyle name="Hipervínculo visitado 98" xfId="480"/>
    <cellStyle name="Hipervínculo visitado 99" xfId="481"/>
    <cellStyle name="Millares 2" xfId="482"/>
    <cellStyle name="Moneda 2" xfId="483"/>
    <cellStyle name="Moneda 3" xfId="484"/>
    <cellStyle name="Normal" xfId="0" builtinId="0"/>
    <cellStyle name="Normal 2" xfId="485"/>
    <cellStyle name="Normal 2 2" xfId="486"/>
    <cellStyle name="Normal 3" xfId="487"/>
    <cellStyle name="Porcentaje" xfId="490" builtinId="5"/>
    <cellStyle name="Porcentaje 2" xfId="488"/>
    <cellStyle name="Porcentaje 3" xfId="489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900000"/>
      <rgbColor rgb="00006411"/>
      <rgbColor rgb="00000090"/>
      <rgbColor rgb="0090713A"/>
      <rgbColor rgb="004600A5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4"/>
    </mc:Choice>
    <mc:Fallback>
      <c:style val="4"/>
    </mc:Fallback>
  </mc:AlternateContent>
  <c:chart>
    <c:autoTitleDeleted val="0"/>
    <c:plotArea>
      <c:layout>
        <c:manualLayout>
          <c:layoutTarget val="inner"/>
          <c:xMode val="edge"/>
          <c:yMode val="edge"/>
          <c:x val="4.5048014416524632E-2"/>
          <c:y val="5.335748031496064E-2"/>
          <c:w val="0.9427430093209056"/>
          <c:h val="0.61181434599156093"/>
        </c:manualLayout>
      </c:layout>
      <c:lineChart>
        <c:grouping val="standard"/>
        <c:varyColors val="0"/>
        <c:ser>
          <c:idx val="0"/>
          <c:order val="0"/>
          <c:spPr>
            <a:ln w="38100" cmpd="sng">
              <a:solidFill>
                <a:schemeClr val="accent2">
                  <a:lumMod val="75000"/>
                </a:schemeClr>
              </a:solidFill>
            </a:ln>
          </c:spPr>
          <c:marker>
            <c:spPr>
              <a:solidFill>
                <a:schemeClr val="accent2">
                  <a:lumMod val="75000"/>
                </a:schemeClr>
              </a:solidFill>
            </c:spPr>
          </c:marker>
          <c:dLbls>
            <c:dLbl>
              <c:idx val="0"/>
              <c:layout>
                <c:manualLayout>
                  <c:x val="-2.8681709704617246E-2"/>
                  <c:y val="9.1882674065761963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0-FE07-4023-B9DD-34D6CF439291}"/>
                </c:ext>
              </c:extLst>
            </c:dLbl>
            <c:dLbl>
              <c:idx val="1"/>
              <c:layout>
                <c:manualLayout>
                  <c:x val="-2.9455081001472753E-2"/>
                  <c:y val="-5.5555555555555525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1-FE07-4023-B9DD-34D6CF439291}"/>
                </c:ext>
              </c:extLst>
            </c:dLbl>
            <c:dLbl>
              <c:idx val="2"/>
              <c:layout>
                <c:manualLayout>
                  <c:x val="-2.3564064801178192E-2"/>
                  <c:y val="-5.5555555555555525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2-FE07-4023-B9DD-34D6CF439291}"/>
                </c:ext>
              </c:extLst>
            </c:dLbl>
            <c:dLbl>
              <c:idx val="3"/>
              <c:layout>
                <c:manualLayout>
                  <c:x val="-2.1600392734413377E-2"/>
                  <c:y val="-5.5555555555555525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3-FE07-4023-B9DD-34D6CF439291}"/>
                </c:ext>
              </c:extLst>
            </c:dLbl>
            <c:dLbl>
              <c:idx val="4"/>
              <c:layout>
                <c:manualLayout>
                  <c:x val="-2.0146520146520148E-2"/>
                  <c:y val="6.7510548523206773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4-FE07-4023-B9DD-34D6CF439291}"/>
                </c:ext>
              </c:extLst>
            </c:dLbl>
            <c:dLbl>
              <c:idx val="5"/>
              <c:layout>
                <c:manualLayout>
                  <c:x val="-1.9963702359346715E-2"/>
                  <c:y val="8.0190942843431937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5-FE07-4023-B9DD-34D6CF439291}"/>
                </c:ext>
              </c:extLst>
            </c:dLbl>
            <c:dLbl>
              <c:idx val="6"/>
              <c:layout>
                <c:manualLayout>
                  <c:x val="-1.9963702359346649E-2"/>
                  <c:y val="8.5918867332248544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6-FE07-4023-B9DD-34D6CF439291}"/>
                </c:ext>
              </c:extLst>
            </c:dLbl>
            <c:dLbl>
              <c:idx val="7"/>
              <c:layout>
                <c:manualLayout>
                  <c:x val="-1.9963702359346649E-2"/>
                  <c:y val="8.5918867332248544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7-FE07-4023-B9DD-34D6CF439291}"/>
                </c:ext>
              </c:extLst>
            </c:dLbl>
            <c:dLbl>
              <c:idx val="8"/>
              <c:layout>
                <c:manualLayout>
                  <c:x val="-2.7223230490018159E-2"/>
                  <c:y val="8.5918867332248544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8-FE07-4023-B9DD-34D6CF439291}"/>
                </c:ext>
              </c:extLst>
            </c:dLbl>
            <c:dLbl>
              <c:idx val="9"/>
              <c:layout>
                <c:manualLayout>
                  <c:x val="-2.903811252268618E-2"/>
                  <c:y val="7.4463018354615412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9-FE07-4023-B9DD-34D6CF439291}"/>
                </c:ext>
              </c:extLst>
            </c:dLbl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'JUNIIO 2021'!$B$66:$C$77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'JUNIIO 2021'!$D$66:$D$77</c:f>
              <c:numCache>
                <c:formatCode>General</c:formatCode>
                <c:ptCount val="12"/>
                <c:pt idx="0">
                  <c:v>13</c:v>
                </c:pt>
                <c:pt idx="1">
                  <c:v>24</c:v>
                </c:pt>
                <c:pt idx="2">
                  <c:v>27</c:v>
                </c:pt>
                <c:pt idx="3">
                  <c:v>23</c:v>
                </c:pt>
                <c:pt idx="4">
                  <c:v>31</c:v>
                </c:pt>
                <c:pt idx="5">
                  <c:v>39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A-FE07-4023-B9DD-34D6CF439291}"/>
            </c:ext>
          </c:extLst>
        </c:ser>
        <c:ser>
          <c:idx val="1"/>
          <c:order val="1"/>
          <c:cat>
            <c:strRef>
              <c:f>'JUNIIO 2021'!$B$66:$C$77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'JUNIIO 2021'!$E$66:$E$77</c:f>
              <c:numCache>
                <c:formatCode>General</c:formatCode>
                <c:ptCount val="12"/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B-FE07-4023-B9DD-34D6CF43929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07046400"/>
        <c:axId val="107047936"/>
      </c:lineChart>
      <c:catAx>
        <c:axId val="107046400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txPr>
          <a:bodyPr rot="-270000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107047936"/>
        <c:crosses val="autoZero"/>
        <c:auto val="1"/>
        <c:lblAlgn val="ctr"/>
        <c:lblOffset val="100"/>
        <c:noMultiLvlLbl val="0"/>
      </c:catAx>
      <c:valAx>
        <c:axId val="107047936"/>
        <c:scaling>
          <c:orientation val="minMax"/>
        </c:scaling>
        <c:delete val="0"/>
        <c:axPos val="l"/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107046400"/>
        <c:crosses val="autoZero"/>
        <c:crossBetween val="between"/>
      </c:valAx>
    </c:plotArea>
    <c:plotVisOnly val="1"/>
    <c:dispBlanksAs val="gap"/>
    <c:showDLblsOverMax val="0"/>
  </c:chart>
  <c:spPr>
    <a:solidFill>
      <a:schemeClr val="lt1"/>
    </a:solidFill>
    <a:ln w="25400" cmpd="sng">
      <a:solidFill>
        <a:schemeClr val="accent2">
          <a:lumMod val="75000"/>
        </a:schemeClr>
      </a:solidFill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es-CO"/>
    </a:p>
  </c:txPr>
  <c:printSettings>
    <c:headerFooter/>
    <c:pageMargins b="0.74803149606299235" l="0.70866141732283494" r="0.70866141732283494" t="0.74803149606299235" header="0.31496062992126006" footer="0.31496062992126006"/>
    <c:pageSetup orientation="landscape"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4"/>
    </mc:Choice>
    <mc:Fallback>
      <c:style val="4"/>
    </mc:Fallback>
  </mc:AlternateContent>
  <c:chart>
    <c:autoTitleDeleted val="0"/>
    <c:plotArea>
      <c:layout>
        <c:manualLayout>
          <c:layoutTarget val="inner"/>
          <c:xMode val="edge"/>
          <c:yMode val="edge"/>
          <c:x val="6.4986737400530528E-2"/>
          <c:y val="5.5555555555555525E-2"/>
          <c:w val="0.91511936339522548"/>
          <c:h val="0.63492063492063511"/>
        </c:manualLayout>
      </c:layout>
      <c:barChart>
        <c:barDir val="col"/>
        <c:grouping val="clustered"/>
        <c:varyColors val="0"/>
        <c:ser>
          <c:idx val="0"/>
          <c:order val="0"/>
          <c:invertIfNegative val="0"/>
          <c:cat>
            <c:strRef>
              <c:f>'JUNIIO 2021'!$B$82:$B$93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'JUNIIO 2021'!$C$82:$C$93</c:f>
              <c:numCache>
                <c:formatCode>General</c:formatCode>
                <c:ptCount val="12"/>
              </c:numCache>
            </c:numRef>
          </c:val>
          <c:extLst>
            <c:ext xmlns:c16="http://schemas.microsoft.com/office/drawing/2014/chart" uri="{C3380CC4-5D6E-409C-BE32-E72D297353CC}">
              <c16:uniqueId val="{00000000-1C24-473A-9B4A-BAC7B51FA647}"/>
            </c:ext>
          </c:extLst>
        </c:ser>
        <c:ser>
          <c:idx val="1"/>
          <c:order val="1"/>
          <c:spPr>
            <a:solidFill>
              <a:schemeClr val="accent2">
                <a:lumMod val="75000"/>
              </a:schemeClr>
            </a:solidFill>
          </c:spPr>
          <c:invertIfNegative val="0"/>
          <c:dLbls>
            <c:dLbl>
              <c:idx val="0"/>
              <c:layout>
                <c:manualLayout>
                  <c:x val="1.8080631358562992E-3"/>
                  <c:y val="2.7892146556246656E-3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1-1C24-473A-9B4A-BAC7B51FA647}"/>
                </c:ext>
              </c:extLst>
            </c:dLbl>
            <c:dLbl>
              <c:idx val="1"/>
              <c:layout>
                <c:manualLayout>
                  <c:x val="0"/>
                  <c:y val="1.1299435028248589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2-1C24-473A-9B4A-BAC7B51FA647}"/>
                </c:ext>
              </c:extLst>
            </c:dLbl>
            <c:dLbl>
              <c:idx val="2"/>
              <c:layout>
                <c:manualLayout>
                  <c:x val="0"/>
                  <c:y val="1.1299435028248589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3-1C24-473A-9B4A-BAC7B51FA647}"/>
                </c:ext>
              </c:extLst>
            </c:dLbl>
            <c:dLbl>
              <c:idx val="4"/>
              <c:layout>
                <c:manualLayout>
                  <c:x val="0"/>
                  <c:y val="1.6666666666666673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4-1C24-473A-9B4A-BAC7B51FA647}"/>
                </c:ext>
              </c:extLst>
            </c:dLbl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cat>
            <c:strRef>
              <c:f>'JUNIIO 2021'!$B$82:$B$93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'JUNIIO 2021'!$D$82:$D$93</c:f>
              <c:numCache>
                <c:formatCode>General</c:formatCode>
                <c:ptCount val="12"/>
                <c:pt idx="0">
                  <c:v>1868</c:v>
                </c:pt>
                <c:pt idx="1">
                  <c:v>3355</c:v>
                </c:pt>
                <c:pt idx="2">
                  <c:v>3407</c:v>
                </c:pt>
                <c:pt idx="3">
                  <c:v>4044</c:v>
                </c:pt>
                <c:pt idx="4">
                  <c:v>2323</c:v>
                </c:pt>
                <c:pt idx="5">
                  <c:v>2721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5-1C24-473A-9B4A-BAC7B51FA647}"/>
            </c:ext>
          </c:extLst>
        </c:ser>
        <c:ser>
          <c:idx val="2"/>
          <c:order val="2"/>
          <c:invertIfNegative val="0"/>
          <c:cat>
            <c:strRef>
              <c:f>'JUNIIO 2021'!$B$82:$B$93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'JUNIIO 2021'!$E$82:$E$93</c:f>
              <c:numCache>
                <c:formatCode>General</c:formatCode>
                <c:ptCount val="12"/>
              </c:numCache>
            </c:numRef>
          </c:val>
          <c:extLst>
            <c:ext xmlns:c16="http://schemas.microsoft.com/office/drawing/2014/chart" uri="{C3380CC4-5D6E-409C-BE32-E72D297353CC}">
              <c16:uniqueId val="{00000006-1C24-473A-9B4A-BAC7B51FA64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99289344"/>
        <c:axId val="99299328"/>
      </c:barChart>
      <c:catAx>
        <c:axId val="99289344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txPr>
          <a:bodyPr rot="-270000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99299328"/>
        <c:crosses val="autoZero"/>
        <c:auto val="1"/>
        <c:lblAlgn val="ctr"/>
        <c:lblOffset val="100"/>
        <c:noMultiLvlLbl val="0"/>
      </c:catAx>
      <c:valAx>
        <c:axId val="99299328"/>
        <c:scaling>
          <c:orientation val="minMax"/>
        </c:scaling>
        <c:delete val="0"/>
        <c:axPos val="l"/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99289344"/>
        <c:crosses val="autoZero"/>
        <c:crossBetween val="between"/>
      </c:valAx>
    </c:plotArea>
    <c:plotVisOnly val="1"/>
    <c:dispBlanksAs val="gap"/>
    <c:showDLblsOverMax val="0"/>
  </c:chart>
  <c:spPr>
    <a:solidFill>
      <a:schemeClr val="lt1"/>
    </a:solidFill>
    <a:ln w="25400" cmpd="sng">
      <a:solidFill>
        <a:schemeClr val="accent2">
          <a:lumMod val="75000"/>
        </a:schemeClr>
      </a:solidFill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es-CO"/>
    </a:p>
  </c:txPr>
  <c:printSettings>
    <c:headerFooter/>
    <c:pageMargins b="0.75000000000000022" l="0.70000000000000018" r="0.70000000000000018" t="0.75000000000000022" header="0.3000000000000001" footer="0.3000000000000001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4"/>
    </mc:Choice>
    <mc:Fallback>
      <c:style val="4"/>
    </mc:Fallback>
  </mc:AlternateContent>
  <c:chart>
    <c:autoTitleDeleted val="0"/>
    <c:plotArea>
      <c:layout>
        <c:manualLayout>
          <c:layoutTarget val="inner"/>
          <c:xMode val="edge"/>
          <c:yMode val="edge"/>
          <c:x val="5.9219380888290728E-2"/>
          <c:y val="5.5776892430278883E-2"/>
          <c:w val="0.91924629878869468"/>
          <c:h val="0.63346613545816732"/>
        </c:manualLayout>
      </c:layout>
      <c:lineChart>
        <c:grouping val="standard"/>
        <c:varyColors val="0"/>
        <c:ser>
          <c:idx val="0"/>
          <c:order val="0"/>
          <c:dLbls>
            <c:dLbl>
              <c:idx val="0"/>
              <c:layout>
                <c:manualLayout>
                  <c:x val="-4.3200785468826705E-2"/>
                  <c:y val="2.3148148148148147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F5B0-486B-818F-9EA70809C54F}"/>
                </c:ext>
              </c:extLst>
            </c:dLbl>
            <c:dLbl>
              <c:idx val="1"/>
              <c:layout>
                <c:manualLayout>
                  <c:x val="-2.9455081001472753E-2"/>
                  <c:y val="-5.5555555555555525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F5B0-486B-818F-9EA70809C54F}"/>
                </c:ext>
              </c:extLst>
            </c:dLbl>
            <c:dLbl>
              <c:idx val="2"/>
              <c:layout>
                <c:manualLayout>
                  <c:x val="-2.3564064801178192E-2"/>
                  <c:y val="-5.5555555555555525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2-F5B0-486B-818F-9EA70809C54F}"/>
                </c:ext>
              </c:extLst>
            </c:dLbl>
            <c:dLbl>
              <c:idx val="3"/>
              <c:layout>
                <c:manualLayout>
                  <c:x val="-2.1600392734413377E-2"/>
                  <c:y val="-5.5555555555555525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F5B0-486B-818F-9EA70809C54F}"/>
                </c:ext>
              </c:extLst>
            </c:dLbl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'JUNIIO 2021'!$B$102:$B$113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'JUNIIO 2021'!$C$102:$C$113</c:f>
              <c:numCache>
                <c:formatCode>General</c:formatCode>
                <c:ptCount val="12"/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4-F5B0-486B-818F-9EA70809C54F}"/>
            </c:ext>
          </c:extLst>
        </c:ser>
        <c:ser>
          <c:idx val="1"/>
          <c:order val="1"/>
          <c:spPr>
            <a:ln w="38100" cmpd="sng">
              <a:solidFill>
                <a:schemeClr val="accent2">
                  <a:lumMod val="75000"/>
                </a:schemeClr>
              </a:solidFill>
            </a:ln>
          </c:spPr>
          <c:marker>
            <c:spPr>
              <a:solidFill>
                <a:schemeClr val="accent2">
                  <a:lumMod val="75000"/>
                </a:schemeClr>
              </a:solidFill>
            </c:spPr>
          </c:marker>
          <c:dLbls>
            <c:dLbl>
              <c:idx val="0"/>
              <c:layout>
                <c:manualLayout>
                  <c:x val="-4.3333045162661663E-2"/>
                  <c:y val="-8.3395133377252226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5-F5B0-486B-818F-9EA70809C54F}"/>
                </c:ext>
              </c:extLst>
            </c:dLbl>
            <c:dLbl>
              <c:idx val="1"/>
              <c:layout>
                <c:manualLayout>
                  <c:x val="-4.5432074503732933E-2"/>
                  <c:y val="6.4848009536656523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6-F5B0-486B-818F-9EA70809C54F}"/>
                </c:ext>
              </c:extLst>
            </c:dLbl>
            <c:dLbl>
              <c:idx val="2"/>
              <c:layout>
                <c:manualLayout>
                  <c:x val="-5.0615064581088526E-2"/>
                  <c:y val="-0.10169505704217255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7-F5B0-486B-818F-9EA70809C54F}"/>
                </c:ext>
              </c:extLst>
            </c:dLbl>
            <c:dLbl>
              <c:idx val="3"/>
              <c:layout>
                <c:manualLayout>
                  <c:x val="-3.6785783597073997E-2"/>
                  <c:y val="-6.3629051328902161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8-F5B0-486B-818F-9EA70809C54F}"/>
                </c:ext>
              </c:extLst>
            </c:dLbl>
            <c:dLbl>
              <c:idx val="4"/>
              <c:layout>
                <c:manualLayout>
                  <c:x val="-2.7528428340610898E-2"/>
                  <c:y val="-6.7547719129137679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9-F5B0-486B-818F-9EA70809C54F}"/>
                </c:ext>
              </c:extLst>
            </c:dLbl>
            <c:dLbl>
              <c:idx val="5"/>
              <c:layout>
                <c:manualLayout>
                  <c:x val="-4.7715942457058902E-2"/>
                  <c:y val="7.7939675918235737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A-F5B0-486B-818F-9EA70809C54F}"/>
                </c:ext>
              </c:extLst>
            </c:dLbl>
            <c:dLbl>
              <c:idx val="6"/>
              <c:layout>
                <c:manualLayout>
                  <c:x val="-4.0375028232895988E-2"/>
                  <c:y val="-8.3135654312784843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B-F5B0-486B-818F-9EA70809C54F}"/>
                </c:ext>
              </c:extLst>
            </c:dLbl>
            <c:dLbl>
              <c:idx val="7"/>
              <c:layout>
                <c:manualLayout>
                  <c:x val="-2.9363656896651626E-2"/>
                  <c:y val="6.7547719129137707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C-F5B0-486B-818F-9EA70809C54F}"/>
                </c:ext>
              </c:extLst>
            </c:dLbl>
            <c:dLbl>
              <c:idx val="8"/>
              <c:layout>
                <c:manualLayout>
                  <c:x val="-4.4045485344977577E-2"/>
                  <c:y val="-7.7939675918235807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D-F5B0-486B-818F-9EA70809C54F}"/>
                </c:ext>
              </c:extLst>
            </c:dLbl>
            <c:dLbl>
              <c:idx val="9"/>
              <c:layout>
                <c:manualLayout>
                  <c:x val="-3.853979967685528E-2"/>
                  <c:y val="7.2743697523686715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E-F5B0-486B-818F-9EA70809C54F}"/>
                </c:ext>
              </c:extLst>
            </c:dLbl>
            <c:dLbl>
              <c:idx val="11"/>
              <c:layout>
                <c:manualLayout>
                  <c:x val="-2.9357798165137748E-2"/>
                  <c:y val="9.2057748648661328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F-F5B0-486B-818F-9EA70809C54F}"/>
                </c:ext>
              </c:extLst>
            </c:dLbl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'JUNIIO 2021'!$B$102:$B$113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'JUNIIO 2021'!$D$102:$D$113</c:f>
              <c:numCache>
                <c:formatCode>0.00%</c:formatCode>
                <c:ptCount val="12"/>
                <c:pt idx="0">
                  <c:v>0.98399999999999999</c:v>
                </c:pt>
                <c:pt idx="1">
                  <c:v>0.96750000000000003</c:v>
                </c:pt>
                <c:pt idx="2">
                  <c:v>0.97529999999999994</c:v>
                </c:pt>
                <c:pt idx="3">
                  <c:v>0.97650000000000003</c:v>
                </c:pt>
                <c:pt idx="4">
                  <c:v>0.96899999999999997</c:v>
                </c:pt>
                <c:pt idx="5">
                  <c:v>0.97460000000000002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10-F5B0-486B-818F-9EA70809C54F}"/>
            </c:ext>
          </c:extLst>
        </c:ser>
        <c:ser>
          <c:idx val="2"/>
          <c:order val="2"/>
          <c:cat>
            <c:strRef>
              <c:f>'JUNIIO 2021'!$B$102:$B$113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'JUNIIO 2021'!$E$102:$E$113</c:f>
              <c:numCache>
                <c:formatCode>0.00%</c:formatCode>
                <c:ptCount val="12"/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11-F5B0-486B-818F-9EA70809C54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99450240"/>
        <c:axId val="99456128"/>
      </c:lineChart>
      <c:catAx>
        <c:axId val="99450240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txPr>
          <a:bodyPr rot="-270000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99456128"/>
        <c:crosses val="autoZero"/>
        <c:auto val="1"/>
        <c:lblAlgn val="ctr"/>
        <c:lblOffset val="100"/>
        <c:noMultiLvlLbl val="0"/>
      </c:catAx>
      <c:valAx>
        <c:axId val="99456128"/>
        <c:scaling>
          <c:orientation val="minMax"/>
        </c:scaling>
        <c:delete val="0"/>
        <c:axPos val="l"/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99450240"/>
        <c:crosses val="autoZero"/>
        <c:crossBetween val="between"/>
      </c:valAx>
    </c:plotArea>
    <c:plotVisOnly val="1"/>
    <c:dispBlanksAs val="gap"/>
    <c:showDLblsOverMax val="0"/>
  </c:chart>
  <c:spPr>
    <a:solidFill>
      <a:schemeClr val="lt1"/>
    </a:solidFill>
    <a:ln w="25400" cmpd="sng">
      <a:solidFill>
        <a:schemeClr val="accent2">
          <a:lumMod val="75000"/>
        </a:schemeClr>
      </a:solidFill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es-CO"/>
    </a:p>
  </c:txPr>
  <c:printSettings>
    <c:headerFooter/>
    <c:pageMargins b="0.75000000000000022" l="0.70000000000000018" r="0.70000000000000018" t="0.75000000000000022" header="0.3000000000000001" footer="0.3000000000000001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4"/>
    </mc:Choice>
    <mc:Fallback>
      <c:style val="4"/>
    </mc:Fallback>
  </mc:AlternateContent>
  <c:chart>
    <c:autoTitleDeleted val="0"/>
    <c:plotArea>
      <c:layout>
        <c:manualLayout>
          <c:layoutTarget val="inner"/>
          <c:xMode val="edge"/>
          <c:yMode val="edge"/>
          <c:x val="5.2482269503546126E-2"/>
          <c:y val="6.0085836909871272E-2"/>
          <c:w val="0.924822695035461"/>
          <c:h val="0.60515021459227492"/>
        </c:manualLayout>
      </c:layout>
      <c:barChart>
        <c:barDir val="col"/>
        <c:grouping val="clustered"/>
        <c:varyColors val="0"/>
        <c:ser>
          <c:idx val="0"/>
          <c:order val="0"/>
          <c:invertIfNegative val="0"/>
          <c:cat>
            <c:strRef>
              <c:f>'JUNIIO 2021'!$B$120:$B$131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'JUNIIO 2021'!$C$120:$C$131</c:f>
              <c:numCache>
                <c:formatCode>General</c:formatCode>
                <c:ptCount val="12"/>
              </c:numCache>
            </c:numRef>
          </c:val>
          <c:extLst>
            <c:ext xmlns:c16="http://schemas.microsoft.com/office/drawing/2014/chart" uri="{C3380CC4-5D6E-409C-BE32-E72D297353CC}">
              <c16:uniqueId val="{00000000-E904-4F61-8AAB-EF393BC70A3E}"/>
            </c:ext>
          </c:extLst>
        </c:ser>
        <c:ser>
          <c:idx val="1"/>
          <c:order val="1"/>
          <c:spPr>
            <a:solidFill>
              <a:schemeClr val="accent2">
                <a:lumMod val="75000"/>
              </a:schemeClr>
            </a:solidFill>
            <a:ln>
              <a:solidFill>
                <a:schemeClr val="accent2">
                  <a:lumMod val="75000"/>
                </a:schemeClr>
              </a:solidFill>
            </a:ln>
          </c:spPr>
          <c:invertIfNegative val="0"/>
          <c:dLbls>
            <c:dLbl>
              <c:idx val="0"/>
              <c:layout>
                <c:manualLayout>
                  <c:x val="-3.6479708162334718E-3"/>
                  <c:y val="1.6949152542372881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1-E904-4F61-8AAB-EF393BC70A3E}"/>
                </c:ext>
              </c:extLst>
            </c:dLbl>
            <c:dLbl>
              <c:idx val="1"/>
              <c:layout>
                <c:manualLayout>
                  <c:x val="0"/>
                  <c:y val="1.1299435028248589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2-E904-4F61-8AAB-EF393BC70A3E}"/>
                </c:ext>
              </c:extLst>
            </c:dLbl>
            <c:dLbl>
              <c:idx val="2"/>
              <c:layout>
                <c:manualLayout>
                  <c:x val="0"/>
                  <c:y val="1.1299435028248589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3-E904-4F61-8AAB-EF393BC70A3E}"/>
                </c:ext>
              </c:extLst>
            </c:dLbl>
            <c:dLbl>
              <c:idx val="4"/>
              <c:layout>
                <c:manualLayout>
                  <c:x val="1.8239854081167359E-3"/>
                  <c:y val="1.6949152542372881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4-E904-4F61-8AAB-EF393BC70A3E}"/>
                </c:ext>
              </c:extLst>
            </c:dLbl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cat>
            <c:strRef>
              <c:f>'JUNIIO 2021'!$B$120:$B$131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'JUNIIO 2021'!$D$120:$D$131</c:f>
              <c:numCache>
                <c:formatCode>General</c:formatCode>
                <c:ptCount val="12"/>
                <c:pt idx="0">
                  <c:v>30</c:v>
                </c:pt>
                <c:pt idx="1">
                  <c:v>105</c:v>
                </c:pt>
                <c:pt idx="2">
                  <c:v>84</c:v>
                </c:pt>
                <c:pt idx="3">
                  <c:v>95</c:v>
                </c:pt>
                <c:pt idx="4">
                  <c:v>72</c:v>
                </c:pt>
                <c:pt idx="5">
                  <c:v>69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5-E904-4F61-8AAB-EF393BC70A3E}"/>
            </c:ext>
          </c:extLst>
        </c:ser>
        <c:ser>
          <c:idx val="2"/>
          <c:order val="2"/>
          <c:invertIfNegative val="0"/>
          <c:cat>
            <c:strRef>
              <c:f>'JUNIIO 2021'!$B$120:$B$131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'JUNIIO 2021'!$E$120:$E$131</c:f>
              <c:numCache>
                <c:formatCode>General</c:formatCode>
                <c:ptCount val="12"/>
              </c:numCache>
            </c:numRef>
          </c:val>
          <c:extLst>
            <c:ext xmlns:c16="http://schemas.microsoft.com/office/drawing/2014/chart" uri="{C3380CC4-5D6E-409C-BE32-E72D297353CC}">
              <c16:uniqueId val="{00000006-E904-4F61-8AAB-EF393BC70A3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99529088"/>
        <c:axId val="99530624"/>
      </c:barChart>
      <c:catAx>
        <c:axId val="99529088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txPr>
          <a:bodyPr rot="-270000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99530624"/>
        <c:crosses val="autoZero"/>
        <c:auto val="1"/>
        <c:lblAlgn val="ctr"/>
        <c:lblOffset val="100"/>
        <c:noMultiLvlLbl val="0"/>
      </c:catAx>
      <c:valAx>
        <c:axId val="99530624"/>
        <c:scaling>
          <c:orientation val="minMax"/>
        </c:scaling>
        <c:delete val="0"/>
        <c:axPos val="l"/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99529088"/>
        <c:crosses val="autoZero"/>
        <c:crossBetween val="between"/>
      </c:valAx>
    </c:plotArea>
    <c:plotVisOnly val="1"/>
    <c:dispBlanksAs val="gap"/>
    <c:showDLblsOverMax val="0"/>
  </c:chart>
  <c:spPr>
    <a:solidFill>
      <a:schemeClr val="lt1"/>
    </a:solidFill>
    <a:ln w="25400" cmpd="sng">
      <a:solidFill>
        <a:schemeClr val="accent2">
          <a:lumMod val="75000"/>
        </a:schemeClr>
      </a:solidFill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es-CO"/>
    </a:p>
  </c:txPr>
  <c:printSettings>
    <c:headerFooter/>
    <c:pageMargins b="0.75000000000000022" l="0.70000000000000018" r="0.70000000000000018" t="0.75000000000000022" header="0.3000000000000001" footer="0.3000000000000001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4"/>
    </mc:Choice>
    <mc:Fallback>
      <c:style val="4"/>
    </mc:Fallback>
  </mc:AlternateContent>
  <c:chart>
    <c:autoTitleDeleted val="0"/>
    <c:plotArea>
      <c:layout>
        <c:manualLayout>
          <c:layoutTarget val="inner"/>
          <c:xMode val="edge"/>
          <c:yMode val="edge"/>
          <c:x val="5.7827926657263787E-2"/>
          <c:y val="5.737704918032787E-2"/>
          <c:w val="0.92101551480959121"/>
          <c:h val="0.62295081967213162"/>
        </c:manualLayout>
      </c:layout>
      <c:barChart>
        <c:barDir val="col"/>
        <c:grouping val="clustered"/>
        <c:varyColors val="0"/>
        <c:ser>
          <c:idx val="0"/>
          <c:order val="0"/>
          <c:invertIfNegative val="0"/>
          <c:cat>
            <c:strRef>
              <c:f>'JUNIIO 2021'!$B$137:$B$148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'JUNIIO 2021'!$C$137:$C$148</c:f>
              <c:numCache>
                <c:formatCode>General</c:formatCode>
                <c:ptCount val="12"/>
              </c:numCache>
            </c:numRef>
          </c:val>
          <c:extLst>
            <c:ext xmlns:c16="http://schemas.microsoft.com/office/drawing/2014/chart" uri="{C3380CC4-5D6E-409C-BE32-E72D297353CC}">
              <c16:uniqueId val="{00000000-1B93-4189-84B0-D510E86D9597}"/>
            </c:ext>
          </c:extLst>
        </c:ser>
        <c:ser>
          <c:idx val="1"/>
          <c:order val="1"/>
          <c:spPr>
            <a:solidFill>
              <a:schemeClr val="accent2">
                <a:lumMod val="75000"/>
              </a:schemeClr>
            </a:solidFill>
          </c:spPr>
          <c:invertIfNegative val="0"/>
          <c:dLbls>
            <c:dLbl>
              <c:idx val="0"/>
              <c:layout>
                <c:manualLayout>
                  <c:x val="9.0533947649440737E-18"/>
                  <c:y val="3.3898305084745783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1-1B93-4189-84B0-D510E86D9597}"/>
                </c:ext>
              </c:extLst>
            </c:dLbl>
            <c:dLbl>
              <c:idx val="1"/>
              <c:layout>
                <c:manualLayout>
                  <c:x val="0"/>
                  <c:y val="1.1299435028248589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2-1B93-4189-84B0-D510E86D9597}"/>
                </c:ext>
              </c:extLst>
            </c:dLbl>
            <c:dLbl>
              <c:idx val="2"/>
              <c:layout>
                <c:manualLayout>
                  <c:x val="0"/>
                  <c:y val="1.1299435028248589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3-1B93-4189-84B0-D510E86D9597}"/>
                </c:ext>
              </c:extLst>
            </c:dLbl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cat>
            <c:strRef>
              <c:f>'JUNIIO 2021'!$B$137:$B$148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'JUNIIO 2021'!$D$137:$D$148</c:f>
              <c:numCache>
                <c:formatCode>General</c:formatCode>
                <c:ptCount val="12"/>
                <c:pt idx="0">
                  <c:v>1868</c:v>
                </c:pt>
                <c:pt idx="1">
                  <c:v>3355</c:v>
                </c:pt>
                <c:pt idx="2">
                  <c:v>3407</c:v>
                </c:pt>
                <c:pt idx="3">
                  <c:v>4044</c:v>
                </c:pt>
                <c:pt idx="4">
                  <c:v>2323</c:v>
                </c:pt>
                <c:pt idx="5">
                  <c:v>2721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1B93-4189-84B0-D510E86D9597}"/>
            </c:ext>
          </c:extLst>
        </c:ser>
        <c:ser>
          <c:idx val="2"/>
          <c:order val="2"/>
          <c:invertIfNegative val="0"/>
          <c:cat>
            <c:strRef>
              <c:f>'JUNIIO 2021'!$B$137:$B$148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'JUNIIO 2021'!$E$137:$E$148</c:f>
              <c:numCache>
                <c:formatCode>General</c:formatCode>
                <c:ptCount val="12"/>
              </c:numCache>
            </c:numRef>
          </c:val>
          <c:extLst>
            <c:ext xmlns:c16="http://schemas.microsoft.com/office/drawing/2014/chart" uri="{C3380CC4-5D6E-409C-BE32-E72D297353CC}">
              <c16:uniqueId val="{00000005-1B93-4189-84B0-D510E86D959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99582720"/>
        <c:axId val="99584256"/>
      </c:barChart>
      <c:catAx>
        <c:axId val="99582720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txPr>
          <a:bodyPr rot="-270000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99584256"/>
        <c:crosses val="autoZero"/>
        <c:auto val="1"/>
        <c:lblAlgn val="ctr"/>
        <c:lblOffset val="100"/>
        <c:noMultiLvlLbl val="0"/>
      </c:catAx>
      <c:valAx>
        <c:axId val="99584256"/>
        <c:scaling>
          <c:orientation val="minMax"/>
        </c:scaling>
        <c:delete val="0"/>
        <c:axPos val="l"/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99582720"/>
        <c:crosses val="autoZero"/>
        <c:crossBetween val="between"/>
      </c:valAx>
    </c:plotArea>
    <c:plotVisOnly val="1"/>
    <c:dispBlanksAs val="gap"/>
    <c:showDLblsOverMax val="0"/>
  </c:chart>
  <c:spPr>
    <a:solidFill>
      <a:schemeClr val="lt1"/>
    </a:solidFill>
    <a:ln w="25400" cmpd="sng">
      <a:solidFill>
        <a:schemeClr val="accent2">
          <a:lumMod val="75000"/>
        </a:schemeClr>
      </a:solidFill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es-CO"/>
    </a:p>
  </c:txPr>
  <c:printSettings>
    <c:headerFooter/>
    <c:pageMargins b="0.75000000000000022" l="0.70000000000000018" r="0.70000000000000018" t="0.75000000000000022" header="0.3000000000000001" footer="0.3000000000000001"/>
    <c:pageSetup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4"/>
    </mc:Choice>
    <mc:Fallback>
      <c:style val="4"/>
    </mc:Fallback>
  </mc:AlternateContent>
  <c:chart>
    <c:autoTitleDeleted val="0"/>
    <c:plotArea>
      <c:layout>
        <c:manualLayout>
          <c:layoutTarget val="inner"/>
          <c:xMode val="edge"/>
          <c:yMode val="edge"/>
          <c:x val="5.7584269662921371E-2"/>
          <c:y val="5.8333333333333369E-2"/>
          <c:w val="0.9213483146067416"/>
          <c:h val="0.6166666666666667"/>
        </c:manualLayout>
      </c:layout>
      <c:lineChart>
        <c:grouping val="standard"/>
        <c:varyColors val="0"/>
        <c:ser>
          <c:idx val="0"/>
          <c:order val="0"/>
          <c:marker>
            <c:symbol val="none"/>
          </c:marker>
          <c:cat>
            <c:strRef>
              <c:f>'JUNIIO 2021'!$B$155:$B$166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'JUNIIO 2021'!$C$155:$C$166</c:f>
              <c:numCache>
                <c:formatCode>General</c:formatCode>
                <c:ptCount val="12"/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B5FD-49F2-AAF6-13960216D936}"/>
            </c:ext>
          </c:extLst>
        </c:ser>
        <c:ser>
          <c:idx val="1"/>
          <c:order val="1"/>
          <c:spPr>
            <a:ln w="38100" cmpd="sng">
              <a:solidFill>
                <a:schemeClr val="accent2">
                  <a:lumMod val="75000"/>
                </a:schemeClr>
              </a:solidFill>
            </a:ln>
          </c:spPr>
          <c:marker>
            <c:spPr>
              <a:solidFill>
                <a:schemeClr val="accent2">
                  <a:lumMod val="75000"/>
                </a:schemeClr>
              </a:solidFill>
            </c:spPr>
          </c:marker>
          <c:dLbls>
            <c:dLbl>
              <c:idx val="0"/>
              <c:layout>
                <c:manualLayout>
                  <c:x val="0"/>
                  <c:y val="6.3499707164703725E-3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1-B5FD-49F2-AAF6-13960216D936}"/>
                </c:ext>
              </c:extLst>
            </c:dLbl>
            <c:dLbl>
              <c:idx val="1"/>
              <c:layout>
                <c:manualLayout>
                  <c:x val="-9.1074681238615673E-3"/>
                  <c:y val="-5.4816164508362096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2-B5FD-49F2-AAF6-13960216D936}"/>
                </c:ext>
              </c:extLst>
            </c:dLbl>
            <c:dLbl>
              <c:idx val="2"/>
              <c:layout>
                <c:manualLayout>
                  <c:x val="-2.1857923497267777E-2"/>
                  <c:y val="-8.7874015748031525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3-B5FD-49F2-AAF6-13960216D936}"/>
                </c:ext>
              </c:extLst>
            </c:dLbl>
            <c:dLbl>
              <c:idx val="3"/>
              <c:layout>
                <c:manualLayout>
                  <c:x val="-2.9435506350083369E-2"/>
                  <c:y val="-7.7207393427911886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4-B5FD-49F2-AAF6-13960216D936}"/>
                </c:ext>
              </c:extLst>
            </c:dLbl>
            <c:dLbl>
              <c:idx val="4"/>
              <c:layout>
                <c:manualLayout>
                  <c:x val="-1.8214936247723137E-3"/>
                  <c:y val="-2.2038567493112959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5-B5FD-49F2-AAF6-13960216D936}"/>
                </c:ext>
              </c:extLst>
            </c:dLbl>
            <c:dLbl>
              <c:idx val="6"/>
              <c:layout>
                <c:manualLayout>
                  <c:x val="-1.3430936507929314E-2"/>
                  <c:y val="-5.9810865797603863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6-B5FD-49F2-AAF6-13960216D936}"/>
                </c:ext>
              </c:extLst>
            </c:dLbl>
            <c:dLbl>
              <c:idx val="7"/>
              <c:layout>
                <c:manualLayout>
                  <c:x val="-3.4536693877532589E-2"/>
                  <c:y val="7.6122920106041228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7-B5FD-49F2-AAF6-13960216D936}"/>
                </c:ext>
              </c:extLst>
            </c:dLbl>
            <c:dLbl>
              <c:idx val="8"/>
              <c:layout>
                <c:manualLayout>
                  <c:x val="-3.0699283446695723E-2"/>
                  <c:y val="-7.0685568669895366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8-B5FD-49F2-AAF6-13960216D936}"/>
                </c:ext>
              </c:extLst>
            </c:dLbl>
            <c:dLbl>
              <c:idx val="9"/>
              <c:layout>
                <c:manualLayout>
                  <c:x val="-2.4943167800440164E-2"/>
                  <c:y val="-5.98108657976038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9-B5FD-49F2-AAF6-13960216D936}"/>
                </c:ext>
              </c:extLst>
            </c:dLbl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cat>
            <c:strRef>
              <c:f>'JUNIIO 2021'!$B$155:$B$166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'JUNIIO 2021'!$D$155:$D$166</c:f>
              <c:numCache>
                <c:formatCode>General</c:formatCode>
                <c:ptCount val="12"/>
                <c:pt idx="0">
                  <c:v>1761</c:v>
                </c:pt>
                <c:pt idx="1">
                  <c:v>3078</c:v>
                </c:pt>
                <c:pt idx="2">
                  <c:v>3169</c:v>
                </c:pt>
                <c:pt idx="3">
                  <c:v>3847</c:v>
                </c:pt>
                <c:pt idx="4">
                  <c:v>2090</c:v>
                </c:pt>
                <c:pt idx="5">
                  <c:v>2409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A-B5FD-49F2-AAF6-13960216D936}"/>
            </c:ext>
          </c:extLst>
        </c:ser>
        <c:ser>
          <c:idx val="2"/>
          <c:order val="2"/>
          <c:marker>
            <c:symbol val="none"/>
          </c:marker>
          <c:cat>
            <c:strRef>
              <c:f>'JUNIIO 2021'!$B$155:$B$166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'JUNIIO 2021'!$E$155:$E$166</c:f>
              <c:numCache>
                <c:formatCode>General</c:formatCode>
                <c:ptCount val="12"/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B-B5FD-49F2-AAF6-13960216D93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99364864"/>
        <c:axId val="99366400"/>
      </c:lineChart>
      <c:catAx>
        <c:axId val="99364864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txPr>
          <a:bodyPr rot="-270000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99366400"/>
        <c:crosses val="autoZero"/>
        <c:auto val="1"/>
        <c:lblAlgn val="ctr"/>
        <c:lblOffset val="100"/>
        <c:noMultiLvlLbl val="0"/>
      </c:catAx>
      <c:valAx>
        <c:axId val="99366400"/>
        <c:scaling>
          <c:orientation val="minMax"/>
        </c:scaling>
        <c:delete val="0"/>
        <c:axPos val="l"/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99364864"/>
        <c:crosses val="autoZero"/>
        <c:crossBetween val="between"/>
      </c:valAx>
    </c:plotArea>
    <c:plotVisOnly val="1"/>
    <c:dispBlanksAs val="gap"/>
    <c:showDLblsOverMax val="0"/>
  </c:chart>
  <c:spPr>
    <a:solidFill>
      <a:schemeClr val="lt1"/>
    </a:solidFill>
    <a:ln w="25400" cmpd="sng">
      <a:solidFill>
        <a:schemeClr val="accent2">
          <a:lumMod val="75000"/>
        </a:schemeClr>
      </a:solidFill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es-CO"/>
    </a:p>
  </c:txPr>
  <c:printSettings>
    <c:headerFooter/>
    <c:pageMargins b="0.75000000000000022" l="0.70000000000000018" r="0.70000000000000018" t="0.75000000000000022" header="0.3000000000000001" footer="0.3000000000000001"/>
    <c:pageSetup/>
  </c:printSettings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view3D>
      <c:rotX val="30"/>
      <c:rotY val="257"/>
      <c:rAngAx val="0"/>
      <c:perspective val="0"/>
    </c:view3D>
    <c:floor>
      <c:thickness val="0"/>
    </c:floor>
    <c:sideWall>
      <c:thickness val="0"/>
    </c:sideWall>
    <c:backWall>
      <c:thickness val="0"/>
    </c:backWall>
    <c:plotArea>
      <c:layout>
        <c:manualLayout>
          <c:layoutTarget val="inner"/>
          <c:xMode val="edge"/>
          <c:yMode val="edge"/>
          <c:x val="1.5790828694183939E-2"/>
          <c:y val="2.3860828372063249E-2"/>
          <c:w val="0.98420917130581609"/>
          <c:h val="0.85438032136226838"/>
        </c:manualLayout>
      </c:layout>
      <c:pie3DChart>
        <c:varyColors val="1"/>
        <c:ser>
          <c:idx val="3"/>
          <c:order val="0"/>
          <c:explosion val="26"/>
          <c:dPt>
            <c:idx val="0"/>
            <c:bubble3D val="0"/>
            <c:explosion val="0"/>
            <c:extLst>
              <c:ext xmlns:c16="http://schemas.microsoft.com/office/drawing/2014/chart" uri="{C3380CC4-5D6E-409C-BE32-E72D297353CC}">
                <c16:uniqueId val="{00000000-567F-4E65-81E1-BB1E3E93B66E}"/>
              </c:ext>
            </c:extLst>
          </c:dPt>
          <c:dPt>
            <c:idx val="1"/>
            <c:bubble3D val="0"/>
            <c:explosion val="21"/>
            <c:extLst>
              <c:ext xmlns:c16="http://schemas.microsoft.com/office/drawing/2014/chart" uri="{C3380CC4-5D6E-409C-BE32-E72D297353CC}">
                <c16:uniqueId val="{00000001-567F-4E65-81E1-BB1E3E93B66E}"/>
              </c:ext>
            </c:extLst>
          </c:dPt>
          <c:dPt>
            <c:idx val="2"/>
            <c:bubble3D val="0"/>
            <c:explosion val="29"/>
            <c:extLst>
              <c:ext xmlns:c16="http://schemas.microsoft.com/office/drawing/2014/chart" uri="{C3380CC4-5D6E-409C-BE32-E72D297353CC}">
                <c16:uniqueId val="{00000002-567F-4E65-81E1-BB1E3E93B66E}"/>
              </c:ext>
            </c:extLst>
          </c:dPt>
          <c:dPt>
            <c:idx val="3"/>
            <c:bubble3D val="0"/>
            <c:explosion val="42"/>
            <c:extLst>
              <c:ext xmlns:c16="http://schemas.microsoft.com/office/drawing/2014/chart" uri="{C3380CC4-5D6E-409C-BE32-E72D297353CC}">
                <c16:uniqueId val="{00000003-567F-4E65-81E1-BB1E3E93B66E}"/>
              </c:ext>
            </c:extLst>
          </c:dPt>
          <c:dPt>
            <c:idx val="4"/>
            <c:bubble3D val="0"/>
            <c:explosion val="53"/>
            <c:extLst>
              <c:ext xmlns:c16="http://schemas.microsoft.com/office/drawing/2014/chart" uri="{C3380CC4-5D6E-409C-BE32-E72D297353CC}">
                <c16:uniqueId val="{00000004-567F-4E65-81E1-BB1E3E93B66E}"/>
              </c:ext>
            </c:extLst>
          </c:dPt>
          <c:dPt>
            <c:idx val="5"/>
            <c:bubble3D val="0"/>
            <c:explosion val="62"/>
            <c:extLst>
              <c:ext xmlns:c16="http://schemas.microsoft.com/office/drawing/2014/chart" uri="{C3380CC4-5D6E-409C-BE32-E72D297353CC}">
                <c16:uniqueId val="{00000005-567F-4E65-81E1-BB1E3E93B66E}"/>
              </c:ext>
            </c:extLst>
          </c:dPt>
          <c:dLbls>
            <c:dLbl>
              <c:idx val="0"/>
              <c:layout>
                <c:manualLayout>
                  <c:x val="4.9385793336342527E-2"/>
                  <c:y val="-4.4749055758274099E-2"/>
                </c:manualLayout>
              </c:layout>
              <c:spPr/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0-567F-4E65-81E1-BB1E3E93B66E}"/>
                </c:ext>
              </c:extLst>
            </c:dLbl>
            <c:dLbl>
              <c:idx val="1"/>
              <c:layout>
                <c:manualLayout>
                  <c:x val="5.770330184341934E-2"/>
                  <c:y val="7.5463803693762821E-2"/>
                </c:manualLayout>
              </c:layout>
              <c:spPr/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1-567F-4E65-81E1-BB1E3E93B66E}"/>
                </c:ext>
              </c:extLst>
            </c:dLbl>
            <c:dLbl>
              <c:idx val="2"/>
              <c:layout>
                <c:manualLayout>
                  <c:x val="2.7117265922221738E-2"/>
                  <c:y val="0.19351369275587768"/>
                </c:manualLayout>
              </c:layout>
              <c:spPr/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2-567F-4E65-81E1-BB1E3E93B66E}"/>
                </c:ext>
              </c:extLst>
            </c:dLbl>
            <c:dLbl>
              <c:idx val="3"/>
              <c:layout>
                <c:manualLayout>
                  <c:x val="-2.4817566285505351E-4"/>
                  <c:y val="9.8112753863728655E-2"/>
                </c:manualLayout>
              </c:layout>
              <c:spPr/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3-567F-4E65-81E1-BB1E3E93B66E}"/>
                </c:ext>
              </c:extLst>
            </c:dLbl>
            <c:dLbl>
              <c:idx val="4"/>
              <c:layout>
                <c:manualLayout>
                  <c:x val="-7.5143869615210857E-2"/>
                  <c:y val="2.9073451643929337E-2"/>
                </c:manualLayout>
              </c:layout>
              <c:spPr/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4-567F-4E65-81E1-BB1E3E93B66E}"/>
                </c:ext>
              </c:extLst>
            </c:dLbl>
            <c:dLbl>
              <c:idx val="5"/>
              <c:layout>
                <c:manualLayout>
                  <c:x val="-3.59887938969344E-2"/>
                  <c:y val="-0.11586922739473424"/>
                </c:manualLayout>
              </c:layout>
              <c:spPr/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5-567F-4E65-81E1-BB1E3E93B66E}"/>
                </c:ext>
              </c:extLst>
            </c:dLbl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1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1"/>
            <c:extLst>
              <c:ext xmlns:c15="http://schemas.microsoft.com/office/drawing/2012/chart" uri="{CE6537A1-D6FC-4f65-9D91-7224C49458BB}"/>
            </c:extLst>
          </c:dLbls>
          <c:cat>
            <c:strRef>
              <c:f>'JUNIIO 2021'!$B$307:$B$312</c:f>
              <c:strCache>
                <c:ptCount val="6"/>
                <c:pt idx="0">
                  <c:v>PERSONAL</c:v>
                </c:pt>
                <c:pt idx="1">
                  <c:v>WEB</c:v>
                </c:pt>
                <c:pt idx="2">
                  <c:v>FAX</c:v>
                </c:pt>
                <c:pt idx="3">
                  <c:v>TELEFONICO</c:v>
                </c:pt>
                <c:pt idx="4">
                  <c:v>CORREO ELECTRONICO</c:v>
                </c:pt>
                <c:pt idx="5">
                  <c:v>CORREO CERTIFICADO</c:v>
                </c:pt>
              </c:strCache>
            </c:strRef>
          </c:cat>
          <c:val>
            <c:numRef>
              <c:f>'JUNIIO 2021'!$F$307:$F$312</c:f>
              <c:numCache>
                <c:formatCode>General</c:formatCode>
                <c:ptCount val="6"/>
                <c:pt idx="0">
                  <c:v>0</c:v>
                </c:pt>
                <c:pt idx="1">
                  <c:v>11549</c:v>
                </c:pt>
                <c:pt idx="2">
                  <c:v>0</c:v>
                </c:pt>
                <c:pt idx="3">
                  <c:v>0</c:v>
                </c:pt>
                <c:pt idx="4">
                  <c:v>6165</c:v>
                </c:pt>
                <c:pt idx="5">
                  <c:v>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6-567F-4E65-81E1-BB1E3E93B66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</c:pie3DChart>
      <c:spPr>
        <a:noFill/>
        <a:ln w="25400">
          <a:noFill/>
        </a:ln>
      </c:spPr>
    </c:plotArea>
    <c:legend>
      <c:legendPos val="b"/>
      <c:layout/>
      <c:overlay val="0"/>
      <c:txPr>
        <a:bodyPr/>
        <a:lstStyle/>
        <a:p>
          <a:pPr>
            <a:defRPr sz="460" b="0" i="0" u="none" strike="noStrike" baseline="0">
              <a:solidFill>
                <a:srgbClr val="000000"/>
              </a:solidFill>
              <a:latin typeface="Calibri"/>
              <a:ea typeface="Calibri"/>
              <a:cs typeface="Calibri"/>
            </a:defRPr>
          </a:pPr>
          <a:endParaRPr lang="es-CO"/>
        </a:p>
      </c:txPr>
    </c:legend>
    <c:plotVisOnly val="1"/>
    <c:dispBlanksAs val="zero"/>
    <c:showDLblsOverMax val="0"/>
  </c:chart>
  <c:spPr>
    <a:ln w="25400" cmpd="sng">
      <a:solidFill>
        <a:schemeClr val="accent2">
          <a:lumMod val="75000"/>
        </a:schemeClr>
      </a:solidFill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es-CO"/>
    </a:p>
  </c:txPr>
  <c:printSettings>
    <c:headerFooter/>
    <c:pageMargins b="0.75000000000000022" l="0.70000000000000018" r="0.70000000000000018" t="0.75000000000000022" header="0.3000000000000001" footer="0.3000000000000001"/>
    <c:pageSetup/>
  </c:printSettings>
</c:chartSpace>
</file>

<file path=xl/charts/chart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6.5406976744186079E-2"/>
          <c:y val="3.2558139534883734E-2"/>
          <c:w val="0.91133720930232531"/>
          <c:h val="0.57906976744186045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'JUNIIO 2021'!$B$234</c:f>
              <c:strCache>
                <c:ptCount val="1"/>
                <c:pt idx="0">
                  <c:v>ADMINISTRATIVA Y FINANCIERA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5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val>
            <c:numRef>
              <c:f>'JUNIIO 2021'!$F$234</c:f>
              <c:numCache>
                <c:formatCode>General</c:formatCode>
                <c:ptCount val="1"/>
                <c:pt idx="0">
                  <c:v>1413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583F-464E-BD2D-D57428AA2C5C}"/>
            </c:ext>
          </c:extLst>
        </c:ser>
        <c:ser>
          <c:idx val="1"/>
          <c:order val="1"/>
          <c:tx>
            <c:strRef>
              <c:f>'JUNIIO 2021'!$B$235</c:f>
              <c:strCache>
                <c:ptCount val="1"/>
                <c:pt idx="0">
                  <c:v>ARCHIVO Y CORRESPONDENCIA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5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val>
            <c:numRef>
              <c:f>'JUNIIO 2021'!$F$235</c:f>
              <c:numCache>
                <c:formatCode>General</c:formatCode>
                <c:ptCount val="1"/>
                <c:pt idx="0">
                  <c:v>767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583F-464E-BD2D-D57428AA2C5C}"/>
            </c:ext>
          </c:extLst>
        </c:ser>
        <c:ser>
          <c:idx val="2"/>
          <c:order val="2"/>
          <c:tx>
            <c:strRef>
              <c:f>'JUNIIO 2021'!$B$236</c:f>
              <c:strCache>
                <c:ptCount val="1"/>
                <c:pt idx="0">
                  <c:v>ASUNTOS LEGALES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5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val>
            <c:numRef>
              <c:f>'JUNIIO 2021'!$F$236</c:f>
              <c:numCache>
                <c:formatCode>General</c:formatCode>
                <c:ptCount val="1"/>
                <c:pt idx="0">
                  <c:v>1151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583F-464E-BD2D-D57428AA2C5C}"/>
            </c:ext>
          </c:extLst>
        </c:ser>
        <c:ser>
          <c:idx val="3"/>
          <c:order val="3"/>
          <c:tx>
            <c:strRef>
              <c:f>'JUNIIO 2021'!$B$237</c:f>
              <c:strCache>
                <c:ptCount val="1"/>
                <c:pt idx="0">
                  <c:v>ATENCIÓN AL CIUDADANO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5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val>
            <c:numRef>
              <c:f>'JUNIIO 2021'!$F$237</c:f>
              <c:numCache>
                <c:formatCode>General</c:formatCode>
                <c:ptCount val="1"/>
                <c:pt idx="0">
                  <c:v>1660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583F-464E-BD2D-D57428AA2C5C}"/>
            </c:ext>
          </c:extLst>
        </c:ser>
        <c:ser>
          <c:idx val="4"/>
          <c:order val="4"/>
          <c:tx>
            <c:strRef>
              <c:f>'JUNIIO 2021'!$B$238</c:f>
              <c:strCache>
                <c:ptCount val="1"/>
                <c:pt idx="0">
                  <c:v>CALIDAD EDUCATIVA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5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val>
            <c:numRef>
              <c:f>'JUNIIO 2021'!$F$238</c:f>
              <c:numCache>
                <c:formatCode>General</c:formatCode>
                <c:ptCount val="1"/>
                <c:pt idx="0">
                  <c:v>340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583F-464E-BD2D-D57428AA2C5C}"/>
            </c:ext>
          </c:extLst>
        </c:ser>
        <c:ser>
          <c:idx val="6"/>
          <c:order val="5"/>
          <c:tx>
            <c:strRef>
              <c:f>'JUNIIO 2021'!$B$239</c:f>
              <c:strCache>
                <c:ptCount val="1"/>
                <c:pt idx="0">
                  <c:v>COBERTURA</c:v>
                </c:pt>
              </c:strCache>
            </c:strRef>
          </c:tx>
          <c:invertIfNegative val="0"/>
          <c:dLbls>
            <c:dLbl>
              <c:idx val="0"/>
              <c:layout>
                <c:manualLayout>
                  <c:x val="0"/>
                  <c:y val="6.3643595863166289E-3"/>
                </c:manualLayout>
              </c:layout>
              <c:spPr/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5-583F-464E-BD2D-D57428AA2C5C}"/>
                </c:ext>
              </c:extLst>
            </c:dLbl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5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val>
            <c:numRef>
              <c:f>'JUNIIO 2021'!$F$239</c:f>
              <c:numCache>
                <c:formatCode>General</c:formatCode>
                <c:ptCount val="1"/>
                <c:pt idx="0">
                  <c:v>355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6-583F-464E-BD2D-D57428AA2C5C}"/>
            </c:ext>
          </c:extLst>
        </c:ser>
        <c:ser>
          <c:idx val="7"/>
          <c:order val="6"/>
          <c:tx>
            <c:strRef>
              <c:f>'JUNIIO 2021'!$B$240</c:f>
              <c:strCache>
                <c:ptCount val="1"/>
                <c:pt idx="0">
                  <c:v>COMUNICACIONES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5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val>
            <c:numRef>
              <c:f>'JUNIIO 2021'!$F$240</c:f>
              <c:numCache>
                <c:formatCode>General</c:formatCode>
                <c:ptCount val="1"/>
                <c:pt idx="0">
                  <c:v>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7-583F-464E-BD2D-D57428AA2C5C}"/>
            </c:ext>
          </c:extLst>
        </c:ser>
        <c:ser>
          <c:idx val="8"/>
          <c:order val="7"/>
          <c:tx>
            <c:strRef>
              <c:f>'JUNIIO 2021'!$B$241</c:f>
              <c:strCache>
                <c:ptCount val="1"/>
                <c:pt idx="0">
                  <c:v>CONSTANCIAS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5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val>
            <c:numRef>
              <c:f>'JUNIIO 2021'!$F$241</c:f>
              <c:numCache>
                <c:formatCode>General</c:formatCode>
                <c:ptCount val="1"/>
                <c:pt idx="0">
                  <c:v>2436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8-583F-464E-BD2D-D57428AA2C5C}"/>
            </c:ext>
          </c:extLst>
        </c:ser>
        <c:ser>
          <c:idx val="5"/>
          <c:order val="8"/>
          <c:tx>
            <c:strRef>
              <c:f>'JUNIIO 2021'!$B$242</c:f>
              <c:strCache>
                <c:ptCount val="1"/>
                <c:pt idx="0">
                  <c:v>CONTABILIDAD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val>
            <c:numRef>
              <c:f>'JUNIIO 2021'!$F$242</c:f>
              <c:numCache>
                <c:formatCode>General</c:formatCode>
                <c:ptCount val="1"/>
                <c:pt idx="0">
                  <c:v>306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9-583F-464E-BD2D-D57428AA2C5C}"/>
            </c:ext>
          </c:extLst>
        </c:ser>
        <c:ser>
          <c:idx val="9"/>
          <c:order val="9"/>
          <c:tx>
            <c:strRef>
              <c:f>'JUNIIO 2021'!$B$243</c:f>
              <c:strCache>
                <c:ptCount val="1"/>
                <c:pt idx="0">
                  <c:v>DESPACHO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val>
            <c:numRef>
              <c:f>'JUNIIO 2021'!$F$243</c:f>
              <c:numCache>
                <c:formatCode>General</c:formatCode>
                <c:ptCount val="1"/>
                <c:pt idx="0">
                  <c:v>17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A-583F-464E-BD2D-D57428AA2C5C}"/>
            </c:ext>
          </c:extLst>
        </c:ser>
        <c:ser>
          <c:idx val="10"/>
          <c:order val="10"/>
          <c:tx>
            <c:strRef>
              <c:f>'JUNIIO 2021'!$B$244</c:f>
              <c:strCache>
                <c:ptCount val="1"/>
                <c:pt idx="0">
                  <c:v>ESCALAFON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val>
            <c:numRef>
              <c:f>'JUNIIO 2021'!$F$244</c:f>
              <c:numCache>
                <c:formatCode>General</c:formatCode>
                <c:ptCount val="1"/>
                <c:pt idx="0">
                  <c:v>340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B-583F-464E-BD2D-D57428AA2C5C}"/>
            </c:ext>
          </c:extLst>
        </c:ser>
        <c:ser>
          <c:idx val="11"/>
          <c:order val="11"/>
          <c:tx>
            <c:strRef>
              <c:f>'JUNIIO 2021'!$B$245</c:f>
              <c:strCache>
                <c:ptCount val="1"/>
                <c:pt idx="0">
                  <c:v>GESTION ADMINISTRATIVA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val>
            <c:numRef>
              <c:f>'JUNIIO 2021'!$F$245</c:f>
              <c:numCache>
                <c:formatCode>General</c:formatCode>
                <c:ptCount val="1"/>
                <c:pt idx="0">
                  <c:v>358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C-583F-464E-BD2D-D57428AA2C5C}"/>
            </c:ext>
          </c:extLst>
        </c:ser>
        <c:ser>
          <c:idx val="12"/>
          <c:order val="12"/>
          <c:tx>
            <c:strRef>
              <c:f>'JUNIIO 2021'!$B$246</c:f>
              <c:strCache>
                <c:ptCount val="1"/>
                <c:pt idx="0">
                  <c:v>GESTION ORGANIZACIONAL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val>
            <c:numRef>
              <c:f>'JUNIIO 2021'!$F$246</c:f>
              <c:numCache>
                <c:formatCode>General</c:formatCode>
                <c:ptCount val="1"/>
                <c:pt idx="0">
                  <c:v>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D-583F-464E-BD2D-D57428AA2C5C}"/>
            </c:ext>
          </c:extLst>
        </c:ser>
        <c:ser>
          <c:idx val="14"/>
          <c:order val="13"/>
          <c:tx>
            <c:strRef>
              <c:f>'JUNIIO 2021'!$B$247</c:f>
              <c:strCache>
                <c:ptCount val="1"/>
                <c:pt idx="0">
                  <c:v>HOJAS DE VIDA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val>
            <c:numRef>
              <c:f>'JUNIIO 2021'!$F$247</c:f>
              <c:numCache>
                <c:formatCode>General</c:formatCode>
                <c:ptCount val="1"/>
                <c:pt idx="0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E-583F-464E-BD2D-D57428AA2C5C}"/>
            </c:ext>
          </c:extLst>
        </c:ser>
        <c:ser>
          <c:idx val="15"/>
          <c:order val="14"/>
          <c:tx>
            <c:strRef>
              <c:f>'JUNIIO 2021'!$B$248</c:f>
              <c:strCache>
                <c:ptCount val="1"/>
                <c:pt idx="0">
                  <c:v>INSPECCION Y VIGILANCIA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val>
            <c:numRef>
              <c:f>'JUNIIO 2021'!$F$248</c:f>
              <c:numCache>
                <c:formatCode>General</c:formatCode>
                <c:ptCount val="1"/>
                <c:pt idx="0">
                  <c:v>263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F-583F-464E-BD2D-D57428AA2C5C}"/>
            </c:ext>
          </c:extLst>
        </c:ser>
        <c:ser>
          <c:idx val="16"/>
          <c:order val="15"/>
          <c:tx>
            <c:strRef>
              <c:f>'JUNIIO 2021'!$B$250</c:f>
              <c:strCache>
                <c:ptCount val="1"/>
                <c:pt idx="0">
                  <c:v>PLANEACIÓN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val>
            <c:numRef>
              <c:f>'JUNIIO 2021'!$F$250</c:f>
              <c:numCache>
                <c:formatCode>General</c:formatCode>
                <c:ptCount val="1"/>
                <c:pt idx="0">
                  <c:v>262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0-583F-464E-BD2D-D57428AA2C5C}"/>
            </c:ext>
          </c:extLst>
        </c:ser>
        <c:ser>
          <c:idx val="17"/>
          <c:order val="16"/>
          <c:tx>
            <c:strRef>
              <c:f>'JUNIIO 2021'!$B$251</c:f>
              <c:strCache>
                <c:ptCount val="1"/>
                <c:pt idx="0">
                  <c:v>PRESTACIONES SOCIALES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val>
            <c:numRef>
              <c:f>'JUNIIO 2021'!$F$251</c:f>
              <c:numCache>
                <c:formatCode>General</c:formatCode>
                <c:ptCount val="1"/>
                <c:pt idx="0">
                  <c:v>1248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1-583F-464E-BD2D-D57428AA2C5C}"/>
            </c:ext>
          </c:extLst>
        </c:ser>
        <c:ser>
          <c:idx val="18"/>
          <c:order val="17"/>
          <c:tx>
            <c:strRef>
              <c:f>'JUNIIO 2021'!$B$252</c:f>
              <c:strCache>
                <c:ptCount val="1"/>
                <c:pt idx="0">
                  <c:v>PRESUPUESTO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val>
            <c:numRef>
              <c:f>'JUNIIO 2021'!$F$252</c:f>
              <c:numCache>
                <c:formatCode>General</c:formatCode>
                <c:ptCount val="1"/>
                <c:pt idx="0">
                  <c:v>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2-583F-464E-BD2D-D57428AA2C5C}"/>
            </c:ext>
          </c:extLst>
        </c:ser>
        <c:ser>
          <c:idx val="19"/>
          <c:order val="18"/>
          <c:tx>
            <c:strRef>
              <c:f>'JUNIIO 2021'!$B$253</c:f>
              <c:strCache>
                <c:ptCount val="1"/>
                <c:pt idx="0">
                  <c:v>RECURSOS HUMANOS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val>
            <c:numRef>
              <c:f>'JUNIIO 2021'!$F$253</c:f>
              <c:numCache>
                <c:formatCode>General</c:formatCode>
                <c:ptCount val="1"/>
                <c:pt idx="0">
                  <c:v>3739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3-583F-464E-BD2D-D57428AA2C5C}"/>
            </c:ext>
          </c:extLst>
        </c:ser>
        <c:ser>
          <c:idx val="20"/>
          <c:order val="19"/>
          <c:tx>
            <c:strRef>
              <c:f>'JUNIIO 2021'!$B$254</c:f>
              <c:strCache>
                <c:ptCount val="1"/>
                <c:pt idx="0">
                  <c:v>SISTEMAS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val>
            <c:numRef>
              <c:f>'JUNIIO 2021'!$F$254</c:f>
              <c:numCache>
                <c:formatCode>General</c:formatCode>
                <c:ptCount val="1"/>
                <c:pt idx="0">
                  <c:v>119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4-583F-464E-BD2D-D57428AA2C5C}"/>
            </c:ext>
          </c:extLst>
        </c:ser>
        <c:ser>
          <c:idx val="21"/>
          <c:order val="20"/>
          <c:tx>
            <c:strRef>
              <c:f>'JUNIIO 2021'!$B$255</c:f>
              <c:strCache>
                <c:ptCount val="1"/>
                <c:pt idx="0">
                  <c:v>TESORERIA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val>
            <c:numRef>
              <c:f>'JUNIIO 2021'!$F$255</c:f>
              <c:numCache>
                <c:formatCode>General</c:formatCode>
                <c:ptCount val="1"/>
                <c:pt idx="0">
                  <c:v>393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5-583F-464E-BD2D-D57428AA2C5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75"/>
        <c:overlap val="-25"/>
        <c:axId val="100918784"/>
        <c:axId val="100920320"/>
      </c:barChart>
      <c:catAx>
        <c:axId val="100918784"/>
        <c:scaling>
          <c:orientation val="minMax"/>
        </c:scaling>
        <c:delete val="1"/>
        <c:axPos val="b"/>
        <c:majorTickMark val="out"/>
        <c:minorTickMark val="none"/>
        <c:tickLblPos val="nextTo"/>
        <c:crossAx val="100920320"/>
        <c:crosses val="autoZero"/>
        <c:auto val="1"/>
        <c:lblAlgn val="ctr"/>
        <c:lblOffset val="100"/>
        <c:noMultiLvlLbl val="0"/>
      </c:catAx>
      <c:valAx>
        <c:axId val="100920320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ln w="9525">
            <a:noFill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100918784"/>
        <c:crosses val="autoZero"/>
        <c:crossBetween val="between"/>
      </c:valAx>
    </c:plotArea>
    <c:legend>
      <c:legendPos val="b"/>
      <c:layout>
        <c:manualLayout>
          <c:xMode val="edge"/>
          <c:yMode val="edge"/>
          <c:x val="2.5651437465665648E-2"/>
          <c:y val="0.71075431850088544"/>
          <c:w val="0.94106375511200613"/>
          <c:h val="0.24827833730086077"/>
        </c:manualLayout>
      </c:layout>
      <c:overlay val="0"/>
      <c:txPr>
        <a:bodyPr/>
        <a:lstStyle/>
        <a:p>
          <a:pPr>
            <a:defRPr sz="620" b="0" i="0" u="none" strike="noStrike" baseline="0">
              <a:solidFill>
                <a:srgbClr val="000000"/>
              </a:solidFill>
              <a:latin typeface="Calibri"/>
              <a:ea typeface="Calibri"/>
              <a:cs typeface="Calibri"/>
            </a:defRPr>
          </a:pPr>
          <a:endParaRPr lang="es-CO"/>
        </a:p>
      </c:txPr>
    </c:legend>
    <c:plotVisOnly val="1"/>
    <c:dispBlanksAs val="gap"/>
    <c:showDLblsOverMax val="0"/>
  </c:chart>
  <c:spPr>
    <a:ln w="25400" cap="rnd" cmpd="sng">
      <a:solidFill>
        <a:srgbClr val="C0504D">
          <a:lumMod val="75000"/>
        </a:srgbClr>
      </a:solidFill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es-CO"/>
    </a:p>
  </c:txPr>
  <c:printSettings>
    <c:headerFooter/>
    <c:pageMargins b="0.75000000000000022" l="0.70000000000000018" r="0.70000000000000018" t="0.75000000000000022" header="0.3000000000000001" footer="0.3000000000000001"/>
    <c:pageSetup/>
  </c:printSettings>
</c:chartSpace>
</file>

<file path=xl/charts/chart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4"/>
    </mc:Choice>
    <mc:Fallback>
      <c:style val="4"/>
    </mc:Fallback>
  </mc:AlternateContent>
  <c:chart>
    <c:autoTitleDeleted val="0"/>
    <c:plotArea>
      <c:layout>
        <c:manualLayout>
          <c:layoutTarget val="inner"/>
          <c:xMode val="edge"/>
          <c:yMode val="edge"/>
          <c:x val="0.26590507436570432"/>
          <c:y val="5.0956705767518505E-2"/>
          <c:w val="0.6781574803149607"/>
          <c:h val="0.8329933179964718"/>
        </c:manualLayout>
      </c:layout>
      <c:barChart>
        <c:barDir val="bar"/>
        <c:grouping val="clustered"/>
        <c:varyColors val="0"/>
        <c:ser>
          <c:idx val="0"/>
          <c:order val="0"/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0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'JUNIIO 2021'!$B$189:$B$196</c:f>
              <c:strCache>
                <c:ptCount val="8"/>
                <c:pt idx="0">
                  <c:v>DENUNCIA</c:v>
                </c:pt>
                <c:pt idx="1">
                  <c:v>FELICITACIONES</c:v>
                </c:pt>
                <c:pt idx="2">
                  <c:v>INVITACIÓN</c:v>
                </c:pt>
                <c:pt idx="3">
                  <c:v>PETICION</c:v>
                </c:pt>
                <c:pt idx="4">
                  <c:v>QUEJA.</c:v>
                </c:pt>
                <c:pt idx="5">
                  <c:v>RECLAMO</c:v>
                </c:pt>
                <c:pt idx="6">
                  <c:v>SUGERENCIA</c:v>
                </c:pt>
                <c:pt idx="7">
                  <c:v>TRAMITE</c:v>
                </c:pt>
              </c:strCache>
            </c:strRef>
          </c:cat>
          <c:val>
            <c:numRef>
              <c:f>'JUNIIO 2021'!$C$189:$C$196</c:f>
              <c:numCache>
                <c:formatCode>General</c:formatCode>
                <c:ptCount val="8"/>
              </c:numCache>
            </c:numRef>
          </c:val>
          <c:extLst>
            <c:ext xmlns:c16="http://schemas.microsoft.com/office/drawing/2014/chart" uri="{C3380CC4-5D6E-409C-BE32-E72D297353CC}">
              <c16:uniqueId val="{00000000-91AC-498A-996E-908FDA25A530}"/>
            </c:ext>
          </c:extLst>
        </c:ser>
        <c:ser>
          <c:idx val="1"/>
          <c:order val="1"/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0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'JUNIIO 2021'!$B$189:$B$196</c:f>
              <c:strCache>
                <c:ptCount val="8"/>
                <c:pt idx="0">
                  <c:v>DENUNCIA</c:v>
                </c:pt>
                <c:pt idx="1">
                  <c:v>FELICITACIONES</c:v>
                </c:pt>
                <c:pt idx="2">
                  <c:v>INVITACIÓN</c:v>
                </c:pt>
                <c:pt idx="3">
                  <c:v>PETICION</c:v>
                </c:pt>
                <c:pt idx="4">
                  <c:v>QUEJA.</c:v>
                </c:pt>
                <c:pt idx="5">
                  <c:v>RECLAMO</c:v>
                </c:pt>
                <c:pt idx="6">
                  <c:v>SUGERENCIA</c:v>
                </c:pt>
                <c:pt idx="7">
                  <c:v>TRAMITE</c:v>
                </c:pt>
              </c:strCache>
            </c:strRef>
          </c:cat>
          <c:val>
            <c:numRef>
              <c:f>'JUNIIO 2021'!$D$189:$D$196</c:f>
              <c:numCache>
                <c:formatCode>General</c:formatCode>
                <c:ptCount val="8"/>
              </c:numCache>
            </c:numRef>
          </c:val>
          <c:extLst>
            <c:ext xmlns:c16="http://schemas.microsoft.com/office/drawing/2014/chart" uri="{C3380CC4-5D6E-409C-BE32-E72D297353CC}">
              <c16:uniqueId val="{00000001-91AC-498A-996E-908FDA25A530}"/>
            </c:ext>
          </c:extLst>
        </c:ser>
        <c:ser>
          <c:idx val="2"/>
          <c:order val="2"/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0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'JUNIIO 2021'!$B$189:$B$196</c:f>
              <c:strCache>
                <c:ptCount val="8"/>
                <c:pt idx="0">
                  <c:v>DENUNCIA</c:v>
                </c:pt>
                <c:pt idx="1">
                  <c:v>FELICITACIONES</c:v>
                </c:pt>
                <c:pt idx="2">
                  <c:v>INVITACIÓN</c:v>
                </c:pt>
                <c:pt idx="3">
                  <c:v>PETICION</c:v>
                </c:pt>
                <c:pt idx="4">
                  <c:v>QUEJA.</c:v>
                </c:pt>
                <c:pt idx="5">
                  <c:v>RECLAMO</c:v>
                </c:pt>
                <c:pt idx="6">
                  <c:v>SUGERENCIA</c:v>
                </c:pt>
                <c:pt idx="7">
                  <c:v>TRAMITE</c:v>
                </c:pt>
              </c:strCache>
            </c:strRef>
          </c:cat>
          <c:val>
            <c:numRef>
              <c:f>'JUNIIO 2021'!$E$189:$E$196</c:f>
              <c:numCache>
                <c:formatCode>General</c:formatCode>
                <c:ptCount val="8"/>
              </c:numCache>
            </c:numRef>
          </c:val>
          <c:extLst>
            <c:ext xmlns:c16="http://schemas.microsoft.com/office/drawing/2014/chart" uri="{C3380CC4-5D6E-409C-BE32-E72D297353CC}">
              <c16:uniqueId val="{00000002-91AC-498A-996E-908FDA25A530}"/>
            </c:ext>
          </c:extLst>
        </c:ser>
        <c:ser>
          <c:idx val="3"/>
          <c:order val="3"/>
          <c:spPr>
            <a:solidFill>
              <a:schemeClr val="accent2">
                <a:lumMod val="75000"/>
              </a:schemeClr>
            </a:solidFill>
          </c:spPr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0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cat>
            <c:strRef>
              <c:f>'JUNIIO 2021'!$B$189:$B$196</c:f>
              <c:strCache>
                <c:ptCount val="8"/>
                <c:pt idx="0">
                  <c:v>DENUNCIA</c:v>
                </c:pt>
                <c:pt idx="1">
                  <c:v>FELICITACIONES</c:v>
                </c:pt>
                <c:pt idx="2">
                  <c:v>INVITACIÓN</c:v>
                </c:pt>
                <c:pt idx="3">
                  <c:v>PETICION</c:v>
                </c:pt>
                <c:pt idx="4">
                  <c:v>QUEJA.</c:v>
                </c:pt>
                <c:pt idx="5">
                  <c:v>RECLAMO</c:v>
                </c:pt>
                <c:pt idx="6">
                  <c:v>SUGERENCIA</c:v>
                </c:pt>
                <c:pt idx="7">
                  <c:v>TRAMITE</c:v>
                </c:pt>
              </c:strCache>
            </c:strRef>
          </c:cat>
          <c:val>
            <c:numRef>
              <c:f>'JUNIIO 2021'!$F$189:$F$196</c:f>
              <c:numCache>
                <c:formatCode>General</c:formatCode>
                <c:ptCount val="8"/>
                <c:pt idx="0">
                  <c:v>26</c:v>
                </c:pt>
                <c:pt idx="1">
                  <c:v>2</c:v>
                </c:pt>
                <c:pt idx="2">
                  <c:v>0</c:v>
                </c:pt>
                <c:pt idx="3">
                  <c:v>3788</c:v>
                </c:pt>
                <c:pt idx="4">
                  <c:v>60</c:v>
                </c:pt>
                <c:pt idx="5">
                  <c:v>216</c:v>
                </c:pt>
                <c:pt idx="6">
                  <c:v>0</c:v>
                </c:pt>
                <c:pt idx="7">
                  <c:v>13626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91AC-498A-996E-908FDA25A530}"/>
            </c:ext>
          </c:extLst>
        </c:ser>
        <c:ser>
          <c:idx val="4"/>
          <c:order val="4"/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0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'JUNIIO 2021'!$B$189:$B$196</c:f>
              <c:strCache>
                <c:ptCount val="8"/>
                <c:pt idx="0">
                  <c:v>DENUNCIA</c:v>
                </c:pt>
                <c:pt idx="1">
                  <c:v>FELICITACIONES</c:v>
                </c:pt>
                <c:pt idx="2">
                  <c:v>INVITACIÓN</c:v>
                </c:pt>
                <c:pt idx="3">
                  <c:v>PETICION</c:v>
                </c:pt>
                <c:pt idx="4">
                  <c:v>QUEJA.</c:v>
                </c:pt>
                <c:pt idx="5">
                  <c:v>RECLAMO</c:v>
                </c:pt>
                <c:pt idx="6">
                  <c:v>SUGERENCIA</c:v>
                </c:pt>
                <c:pt idx="7">
                  <c:v>TRAMITE</c:v>
                </c:pt>
              </c:strCache>
            </c:strRef>
          </c:cat>
          <c:val>
            <c:numRef>
              <c:f>'JUNIIO 2021'!$G$189:$G$196</c:f>
              <c:numCache>
                <c:formatCode>General</c:formatCode>
                <c:ptCount val="8"/>
              </c:numCache>
            </c:numRef>
          </c:val>
          <c:extLst>
            <c:ext xmlns:c16="http://schemas.microsoft.com/office/drawing/2014/chart" uri="{C3380CC4-5D6E-409C-BE32-E72D297353CC}">
              <c16:uniqueId val="{00000004-91AC-498A-996E-908FDA25A53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75"/>
        <c:axId val="48181248"/>
        <c:axId val="48182784"/>
      </c:barChart>
      <c:catAx>
        <c:axId val="48181248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extTo"/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48182784"/>
        <c:crosses val="autoZero"/>
        <c:auto val="1"/>
        <c:lblAlgn val="ctr"/>
        <c:lblOffset val="100"/>
        <c:noMultiLvlLbl val="0"/>
      </c:catAx>
      <c:valAx>
        <c:axId val="48182784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48181248"/>
        <c:crosses val="autoZero"/>
        <c:crossBetween val="between"/>
      </c:valAx>
    </c:plotArea>
    <c:plotVisOnly val="1"/>
    <c:dispBlanksAs val="gap"/>
    <c:showDLblsOverMax val="0"/>
  </c:chart>
  <c:spPr>
    <a:ln w="25400" cmpd="sng">
      <a:solidFill>
        <a:srgbClr val="C0504D">
          <a:lumMod val="75000"/>
        </a:srgbClr>
      </a:solidFill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es-CO"/>
    </a:p>
  </c:txPr>
  <c:printSettings>
    <c:headerFooter/>
    <c:pageMargins b="0.75000000000000022" l="0.70000000000000018" r="0.70000000000000018" t="0.75000000000000022" header="0.3000000000000001" footer="0.3000000000000001"/>
    <c:pageSetup/>
  </c:printSettings>
</c:chartSpace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chart" Target="../charts/chart8.xml"/><Relationship Id="rId3" Type="http://schemas.openxmlformats.org/officeDocument/2006/relationships/chart" Target="../charts/chart3.xml"/><Relationship Id="rId7" Type="http://schemas.openxmlformats.org/officeDocument/2006/relationships/chart" Target="../charts/chart7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Relationship Id="rId6" Type="http://schemas.openxmlformats.org/officeDocument/2006/relationships/chart" Target="../charts/chart6.xml"/><Relationship Id="rId11" Type="http://schemas.openxmlformats.org/officeDocument/2006/relationships/image" Target="../media/image2.png"/><Relationship Id="rId5" Type="http://schemas.openxmlformats.org/officeDocument/2006/relationships/chart" Target="../charts/chart5.xml"/><Relationship Id="rId10" Type="http://schemas.openxmlformats.org/officeDocument/2006/relationships/image" Target="../media/image1.jpeg"/><Relationship Id="rId4" Type="http://schemas.openxmlformats.org/officeDocument/2006/relationships/chart" Target="../charts/chart4.xml"/><Relationship Id="rId9" Type="http://schemas.openxmlformats.org/officeDocument/2006/relationships/chart" Target="../charts/chart9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81168</xdr:colOff>
      <xdr:row>0</xdr:row>
      <xdr:rowOff>219074</xdr:rowOff>
    </xdr:from>
    <xdr:to>
      <xdr:col>28</xdr:col>
      <xdr:colOff>180975</xdr:colOff>
      <xdr:row>9</xdr:row>
      <xdr:rowOff>95249</xdr:rowOff>
    </xdr:to>
    <xdr:sp macro="" textlink="">
      <xdr:nvSpPr>
        <xdr:cNvPr id="92" name="AutoShape 5">
          <a:extLst/>
        </xdr:cNvPr>
        <xdr:cNvSpPr>
          <a:spLocks noChangeArrowheads="1"/>
        </xdr:cNvSpPr>
      </xdr:nvSpPr>
      <xdr:spPr bwMode="auto">
        <a:xfrm>
          <a:off x="81168" y="219074"/>
          <a:ext cx="10586832" cy="1590675"/>
        </a:xfrm>
        <a:prstGeom prst="roundRect">
          <a:avLst>
            <a:gd name="adj" fmla="val 16667"/>
          </a:avLst>
        </a:prstGeom>
        <a:noFill/>
        <a:ln w="50800">
          <a:solidFill>
            <a:srgbClr val="000000"/>
          </a:solidFill>
          <a:round/>
          <a:headEnd/>
          <a:tailEnd/>
        </a:ln>
        <a:effectLst>
          <a:outerShdw blurRad="63500" dist="38099" dir="2700000" algn="ctr" rotWithShape="0">
            <a:srgbClr val="000000">
              <a:alpha val="50000"/>
            </a:srgbClr>
          </a:outerShdw>
        </a:effectLst>
        <a:extLst/>
      </xdr:spPr>
      <xdr:txBody>
        <a:bodyPr rtlCol="0"/>
        <a:lstStyle/>
        <a:p>
          <a:endParaRPr lang="es-ES"/>
        </a:p>
      </xdr:txBody>
    </xdr:sp>
    <xdr:clientData/>
  </xdr:twoCellAnchor>
  <xdr:twoCellAnchor>
    <xdr:from>
      <xdr:col>4</xdr:col>
      <xdr:colOff>159288</xdr:colOff>
      <xdr:row>1</xdr:row>
      <xdr:rowOff>140152</xdr:rowOff>
    </xdr:from>
    <xdr:to>
      <xdr:col>24</xdr:col>
      <xdr:colOff>342583</xdr:colOff>
      <xdr:row>9</xdr:row>
      <xdr:rowOff>11206</xdr:rowOff>
    </xdr:to>
    <xdr:sp macro="" textlink="">
      <xdr:nvSpPr>
        <xdr:cNvPr id="94" name="93 CuadroTexto">
          <a:extLst/>
        </xdr:cNvPr>
        <xdr:cNvSpPr txBox="1"/>
      </xdr:nvSpPr>
      <xdr:spPr>
        <a:xfrm>
          <a:off x="1459170" y="364270"/>
          <a:ext cx="7814501" cy="1327818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CO" sz="1400" b="1" i="0" u="none" strike="noStrike">
              <a:solidFill>
                <a:schemeClr val="dk1"/>
              </a:solidFill>
              <a:effectLst/>
              <a:latin typeface="Arial" pitchFamily="34" charset="0"/>
              <a:ea typeface="+mn-ea"/>
              <a:cs typeface="Arial" pitchFamily="34" charset="0"/>
            </a:rPr>
            <a:t>SECRETARIA DE </a:t>
          </a:r>
          <a:r>
            <a:rPr lang="es-CO" sz="1400" b="1" i="0" u="none" strike="noStrike">
              <a:solidFill>
                <a:schemeClr val="tx1"/>
              </a:solidFill>
              <a:effectLst/>
              <a:latin typeface="Arial" pitchFamily="34" charset="0"/>
              <a:ea typeface="+mn-ea"/>
              <a:cs typeface="Arial" pitchFamily="34" charset="0"/>
            </a:rPr>
            <a:t>EDUCACIÓN DE </a:t>
          </a:r>
          <a:r>
            <a:rPr lang="es-CO" sz="1400" b="1" i="0" u="none" strike="noStrike" baseline="0">
              <a:solidFill>
                <a:schemeClr val="tx1"/>
              </a:solidFill>
              <a:effectLst/>
              <a:latin typeface="Arial" pitchFamily="34" charset="0"/>
              <a:ea typeface="+mn-ea"/>
              <a:cs typeface="Arial" pitchFamily="34" charset="0"/>
            </a:rPr>
            <a:t> NARIÑO</a:t>
          </a:r>
          <a:endParaRPr lang="es-CO" sz="1400">
            <a:solidFill>
              <a:schemeClr val="tx1"/>
            </a:solidFill>
            <a:latin typeface="Arial" pitchFamily="34" charset="0"/>
            <a:cs typeface="Arial" pitchFamily="34" charset="0"/>
          </a:endParaRPr>
        </a:p>
        <a:p>
          <a:pPr algn="ctr"/>
          <a:r>
            <a:rPr lang="es-CO" sz="1400" b="1" i="0" u="none" strike="noStrike">
              <a:solidFill>
                <a:schemeClr val="dk1"/>
              </a:solidFill>
              <a:effectLst/>
              <a:latin typeface="Arial" pitchFamily="34" charset="0"/>
              <a:ea typeface="+mn-ea"/>
              <a:cs typeface="Arial" pitchFamily="34" charset="0"/>
            </a:rPr>
            <a:t>INFORMACIÓN ACTUAL</a:t>
          </a:r>
          <a:r>
            <a:rPr lang="es-CO" sz="1400">
              <a:latin typeface="Arial" pitchFamily="34" charset="0"/>
              <a:cs typeface="Arial" pitchFamily="34" charset="0"/>
            </a:rPr>
            <a:t> </a:t>
          </a:r>
          <a:r>
            <a:rPr lang="es-CO" sz="1400" b="1" i="0" u="none" strike="noStrike">
              <a:solidFill>
                <a:schemeClr val="dk1"/>
              </a:solidFill>
              <a:effectLst/>
              <a:latin typeface="Arial" pitchFamily="34" charset="0"/>
              <a:ea typeface="+mn-ea"/>
              <a:cs typeface="Arial" pitchFamily="34" charset="0"/>
            </a:rPr>
            <a:t>SISTEMA DE ATENCIÓN AL CIUDADANO - SAC</a:t>
          </a:r>
        </a:p>
        <a:p>
          <a:pPr algn="ctr"/>
          <a:endParaRPr lang="es-CO" sz="1400" b="1" i="0" u="none" strike="noStrike">
            <a:solidFill>
              <a:schemeClr val="dk1"/>
            </a:solidFill>
            <a:effectLst/>
            <a:latin typeface="Arial" pitchFamily="34" charset="0"/>
            <a:ea typeface="+mn-ea"/>
            <a:cs typeface="Arial" pitchFamily="34" charset="0"/>
          </a:endParaRPr>
        </a:p>
        <a:p>
          <a:pPr algn="ctr"/>
          <a:endParaRPr lang="es-CO" sz="1000">
            <a:latin typeface="Arial" pitchFamily="34" charset="0"/>
            <a:cs typeface="Arial" pitchFamily="34" charset="0"/>
          </a:endParaRPr>
        </a:p>
        <a:p>
          <a:pPr algn="ctr"/>
          <a:r>
            <a:rPr lang="es-CO" sz="1400" b="1">
              <a:latin typeface="Arial" pitchFamily="34" charset="0"/>
              <a:cs typeface="Arial" pitchFamily="34" charset="0"/>
            </a:rPr>
            <a:t>INFORME  DE TRANSPARENCIA Y GESTION </a:t>
          </a:r>
          <a:r>
            <a:rPr lang="es-CO" sz="1400" b="1" baseline="0">
              <a:latin typeface="Arial" pitchFamily="34" charset="0"/>
              <a:cs typeface="Arial" pitchFamily="34" charset="0"/>
            </a:rPr>
            <a:t> SACV2 2021</a:t>
          </a:r>
        </a:p>
        <a:p>
          <a:pPr algn="ctr"/>
          <a:endParaRPr lang="es-CO" sz="1400" b="1" baseline="0">
            <a:latin typeface="Arial" pitchFamily="34" charset="0"/>
            <a:cs typeface="Arial" pitchFamily="34" charset="0"/>
          </a:endParaRPr>
        </a:p>
        <a:p>
          <a:pPr algn="ctr"/>
          <a:endParaRPr lang="es-CO" sz="1400" b="1">
            <a:latin typeface="Arial" pitchFamily="34" charset="0"/>
            <a:cs typeface="Arial" pitchFamily="34" charset="0"/>
          </a:endParaRPr>
        </a:p>
      </xdr:txBody>
    </xdr:sp>
    <xdr:clientData/>
  </xdr:twoCellAnchor>
  <xdr:twoCellAnchor>
    <xdr:from>
      <xdr:col>1</xdr:col>
      <xdr:colOff>19050</xdr:colOff>
      <xdr:row>11</xdr:row>
      <xdr:rowOff>28575</xdr:rowOff>
    </xdr:from>
    <xdr:to>
      <xdr:col>5</xdr:col>
      <xdr:colOff>371475</xdr:colOff>
      <xdr:row>12</xdr:row>
      <xdr:rowOff>142875</xdr:rowOff>
    </xdr:to>
    <xdr:grpSp>
      <xdr:nvGrpSpPr>
        <xdr:cNvPr id="66751181" name="Group 11"/>
        <xdr:cNvGrpSpPr>
          <a:grpSpLocks/>
        </xdr:cNvGrpSpPr>
      </xdr:nvGrpSpPr>
      <xdr:grpSpPr bwMode="auto">
        <a:xfrm>
          <a:off x="135683" y="2195998"/>
          <a:ext cx="2296302" cy="279530"/>
          <a:chOff x="31" y="143"/>
          <a:chExt cx="304" cy="20"/>
        </a:xfrm>
      </xdr:grpSpPr>
      <xdr:sp macro="" textlink="">
        <xdr:nvSpPr>
          <xdr:cNvPr id="96" name="Oval 6">
            <a:extLst/>
          </xdr:cNvPr>
          <xdr:cNvSpPr>
            <a:spLocks noChangeArrowheads="1"/>
          </xdr:cNvSpPr>
        </xdr:nvSpPr>
        <xdr:spPr bwMode="auto">
          <a:xfrm>
            <a:off x="31" y="143"/>
            <a:ext cx="35" cy="20"/>
          </a:xfrm>
          <a:prstGeom prst="ellipse">
            <a:avLst/>
          </a:prstGeom>
          <a:solidFill>
            <a:schemeClr val="tx2">
              <a:lumMod val="60000"/>
              <a:lumOff val="40000"/>
            </a:schemeClr>
          </a:solidFill>
          <a:ln w="9525">
            <a:solidFill>
              <a:srgbClr val="000000"/>
            </a:solidFill>
            <a:round/>
            <a:headEnd/>
            <a:tailEnd/>
          </a:ln>
        </xdr:spPr>
        <xdr:txBody>
          <a:bodyPr vertOverflow="clip" wrap="square" lIns="27432" tIns="22860" rIns="27432" bIns="0" anchor="t" upright="1"/>
          <a:lstStyle/>
          <a:p>
            <a:pPr algn="ctr" rtl="0">
              <a:defRPr sz="1000"/>
            </a:pPr>
            <a:r>
              <a:rPr lang="es-CO" sz="900" b="1" i="0" u="none" strike="noStrike" baseline="0">
                <a:solidFill>
                  <a:srgbClr val="FFFFFF"/>
                </a:solidFill>
                <a:latin typeface="Arial"/>
                <a:cs typeface="Arial"/>
              </a:rPr>
              <a:t>1</a:t>
            </a:r>
          </a:p>
        </xdr:txBody>
      </xdr:sp>
      <xdr:sp macro="" textlink="">
        <xdr:nvSpPr>
          <xdr:cNvPr id="97" name="AutoShape 8">
            <a:extLst/>
          </xdr:cNvPr>
          <xdr:cNvSpPr>
            <a:spLocks noChangeArrowheads="1"/>
          </xdr:cNvSpPr>
        </xdr:nvSpPr>
        <xdr:spPr bwMode="auto">
          <a:xfrm>
            <a:off x="88" y="143"/>
            <a:ext cx="247" cy="16"/>
          </a:xfrm>
          <a:prstGeom prst="roundRect">
            <a:avLst>
              <a:gd name="adj" fmla="val 16667"/>
            </a:avLst>
          </a:prstGeom>
          <a:solidFill>
            <a:schemeClr val="tx2">
              <a:lumMod val="60000"/>
              <a:lumOff val="40000"/>
            </a:schemeClr>
          </a:solidFill>
          <a:ln w="9525">
            <a:solidFill>
              <a:srgbClr val="000000"/>
            </a:solidFill>
            <a:round/>
            <a:headEnd/>
            <a:tailEnd/>
          </a:ln>
        </xdr:spPr>
        <xdr:txBody>
          <a:bodyPr vertOverflow="clip" wrap="square" lIns="27432" tIns="22860" rIns="27432" bIns="0" anchor="t" upright="1"/>
          <a:lstStyle/>
          <a:p>
            <a:pPr algn="ctr" rtl="0">
              <a:defRPr sz="1000"/>
            </a:pPr>
            <a:r>
              <a:rPr lang="es-CO" sz="1000" b="1" i="0" u="none" strike="noStrike" baseline="0">
                <a:solidFill>
                  <a:srgbClr val="FFFFFF"/>
                </a:solidFill>
                <a:latin typeface="Arial"/>
                <a:cs typeface="Arial"/>
              </a:rPr>
              <a:t>INFORMACIÓN GENERAL</a:t>
            </a:r>
          </a:p>
        </xdr:txBody>
      </xdr:sp>
      <xdr:sp macro="" textlink="">
        <xdr:nvSpPr>
          <xdr:cNvPr id="66751225" name="Line 9"/>
          <xdr:cNvSpPr>
            <a:spLocks noChangeShapeType="1"/>
          </xdr:cNvSpPr>
        </xdr:nvSpPr>
        <xdr:spPr bwMode="auto">
          <a:xfrm>
            <a:off x="66" y="153"/>
            <a:ext cx="23" cy="0"/>
          </a:xfrm>
          <a:prstGeom prst="line">
            <a:avLst/>
          </a:prstGeom>
          <a:noFill/>
          <a:ln w="38100">
            <a:solidFill>
              <a:srgbClr val="632523"/>
            </a:solidFill>
            <a:round/>
            <a:headEnd/>
            <a:tailEnd/>
          </a:ln>
        </xdr:spPr>
      </xdr:sp>
    </xdr:grpSp>
    <xdr:clientData/>
  </xdr:twoCellAnchor>
  <xdr:twoCellAnchor>
    <xdr:from>
      <xdr:col>6</xdr:col>
      <xdr:colOff>0</xdr:colOff>
      <xdr:row>22</xdr:row>
      <xdr:rowOff>0</xdr:rowOff>
    </xdr:from>
    <xdr:to>
      <xdr:col>6</xdr:col>
      <xdr:colOff>0</xdr:colOff>
      <xdr:row>22</xdr:row>
      <xdr:rowOff>0</xdr:rowOff>
    </xdr:to>
    <xdr:sp macro="" textlink="">
      <xdr:nvSpPr>
        <xdr:cNvPr id="66751182" name="Line 59"/>
        <xdr:cNvSpPr>
          <a:spLocks noChangeShapeType="1"/>
        </xdr:cNvSpPr>
      </xdr:nvSpPr>
      <xdr:spPr bwMode="auto">
        <a:xfrm>
          <a:off x="2476500" y="376237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6</xdr:col>
      <xdr:colOff>0</xdr:colOff>
      <xdr:row>24</xdr:row>
      <xdr:rowOff>0</xdr:rowOff>
    </xdr:from>
    <xdr:to>
      <xdr:col>6</xdr:col>
      <xdr:colOff>0</xdr:colOff>
      <xdr:row>24</xdr:row>
      <xdr:rowOff>0</xdr:rowOff>
    </xdr:to>
    <xdr:sp macro="" textlink="">
      <xdr:nvSpPr>
        <xdr:cNvPr id="66751183" name="Line 59"/>
        <xdr:cNvSpPr>
          <a:spLocks noChangeShapeType="1"/>
        </xdr:cNvSpPr>
      </xdr:nvSpPr>
      <xdr:spPr bwMode="auto">
        <a:xfrm>
          <a:off x="2476500" y="40957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9525</xdr:colOff>
      <xdr:row>27</xdr:row>
      <xdr:rowOff>57150</xdr:rowOff>
    </xdr:from>
    <xdr:to>
      <xdr:col>11</xdr:col>
      <xdr:colOff>419100</xdr:colOff>
      <xdr:row>28</xdr:row>
      <xdr:rowOff>142875</xdr:rowOff>
    </xdr:to>
    <xdr:grpSp>
      <xdr:nvGrpSpPr>
        <xdr:cNvPr id="66751184" name="Group 12"/>
        <xdr:cNvGrpSpPr>
          <a:grpSpLocks/>
        </xdr:cNvGrpSpPr>
      </xdr:nvGrpSpPr>
      <xdr:grpSpPr bwMode="auto">
        <a:xfrm>
          <a:off x="126158" y="4868247"/>
          <a:ext cx="4705544" cy="250955"/>
          <a:chOff x="32" y="141"/>
          <a:chExt cx="272" cy="23"/>
        </a:xfrm>
      </xdr:grpSpPr>
      <xdr:sp macro="" textlink="">
        <xdr:nvSpPr>
          <xdr:cNvPr id="102" name="Oval 13">
            <a:extLst/>
          </xdr:cNvPr>
          <xdr:cNvSpPr>
            <a:spLocks noChangeArrowheads="1"/>
          </xdr:cNvSpPr>
        </xdr:nvSpPr>
        <xdr:spPr bwMode="auto">
          <a:xfrm>
            <a:off x="32" y="142"/>
            <a:ext cx="14" cy="22"/>
          </a:xfrm>
          <a:prstGeom prst="ellipse">
            <a:avLst/>
          </a:prstGeom>
          <a:solidFill>
            <a:schemeClr val="tx2">
              <a:lumMod val="60000"/>
              <a:lumOff val="40000"/>
            </a:schemeClr>
          </a:solidFill>
          <a:ln w="9525">
            <a:solidFill>
              <a:srgbClr val="000000"/>
            </a:solidFill>
            <a:round/>
            <a:headEnd/>
            <a:tailEnd/>
          </a:ln>
        </xdr:spPr>
        <xdr:txBody>
          <a:bodyPr vertOverflow="clip" wrap="square" lIns="27432" tIns="22860" rIns="27432" bIns="0" anchor="t" upright="1"/>
          <a:lstStyle/>
          <a:p>
            <a:pPr algn="ctr" rtl="0">
              <a:defRPr sz="1000"/>
            </a:pPr>
            <a:r>
              <a:rPr lang="es-CO" sz="900" b="1" i="0" u="none" strike="noStrike" baseline="0">
                <a:solidFill>
                  <a:srgbClr val="FFFFFF"/>
                </a:solidFill>
                <a:latin typeface="Arial"/>
                <a:cs typeface="Arial"/>
              </a:rPr>
              <a:t>2</a:t>
            </a:r>
          </a:p>
        </xdr:txBody>
      </xdr:sp>
      <xdr:sp macro="" textlink="">
        <xdr:nvSpPr>
          <xdr:cNvPr id="103" name="AutoShape 14">
            <a:extLst/>
          </xdr:cNvPr>
          <xdr:cNvSpPr>
            <a:spLocks noChangeArrowheads="1"/>
          </xdr:cNvSpPr>
        </xdr:nvSpPr>
        <xdr:spPr bwMode="auto">
          <a:xfrm>
            <a:off x="57" y="141"/>
            <a:ext cx="247" cy="22"/>
          </a:xfrm>
          <a:prstGeom prst="roundRect">
            <a:avLst>
              <a:gd name="adj" fmla="val 16667"/>
            </a:avLst>
          </a:prstGeom>
          <a:solidFill>
            <a:schemeClr val="tx2">
              <a:lumMod val="60000"/>
              <a:lumOff val="40000"/>
            </a:schemeClr>
          </a:solidFill>
          <a:ln w="9525">
            <a:solidFill>
              <a:srgbClr val="000000"/>
            </a:solidFill>
            <a:round/>
            <a:headEnd/>
            <a:tailEnd/>
          </a:ln>
        </xdr:spPr>
        <xdr:txBody>
          <a:bodyPr vertOverflow="clip" wrap="square" lIns="27432" tIns="22860" rIns="27432" bIns="0" anchor="t" upright="1"/>
          <a:lstStyle/>
          <a:p>
            <a:pPr algn="l" rtl="0">
              <a:defRPr sz="1000"/>
            </a:pPr>
            <a:r>
              <a:rPr lang="es-CO" sz="1000" b="1" i="0" u="none" strike="noStrike" baseline="0">
                <a:solidFill>
                  <a:srgbClr val="FFFFFF"/>
                </a:solidFill>
                <a:latin typeface="Arial"/>
                <a:cs typeface="Arial"/>
              </a:rPr>
              <a:t> </a:t>
            </a:r>
            <a:r>
              <a:rPr lang="es-CO" sz="1000" b="1" i="0" u="none" strike="noStrike" baseline="0">
                <a:solidFill>
                  <a:schemeClr val="tx1"/>
                </a:solidFill>
                <a:latin typeface="Arial"/>
                <a:cs typeface="Arial"/>
              </a:rPr>
              <a:t>INFORMACIÓN DE FUNCIONARIOS</a:t>
            </a:r>
          </a:p>
        </xdr:txBody>
      </xdr:sp>
      <xdr:sp macro="" textlink="">
        <xdr:nvSpPr>
          <xdr:cNvPr id="66751222" name="Line 15"/>
          <xdr:cNvSpPr>
            <a:spLocks noChangeShapeType="1"/>
          </xdr:cNvSpPr>
        </xdr:nvSpPr>
        <xdr:spPr bwMode="auto">
          <a:xfrm flipV="1">
            <a:off x="46" y="154"/>
            <a:ext cx="12" cy="0"/>
          </a:xfrm>
          <a:prstGeom prst="line">
            <a:avLst/>
          </a:prstGeom>
          <a:noFill/>
          <a:ln w="38100">
            <a:solidFill>
              <a:srgbClr val="632523"/>
            </a:solidFill>
            <a:round/>
            <a:headEnd/>
            <a:tailEnd/>
          </a:ln>
        </xdr:spPr>
      </xdr:sp>
    </xdr:grpSp>
    <xdr:clientData/>
  </xdr:twoCellAnchor>
  <xdr:twoCellAnchor>
    <xdr:from>
      <xdr:col>8</xdr:col>
      <xdr:colOff>9525</xdr:colOff>
      <xdr:row>63</xdr:row>
      <xdr:rowOff>19050</xdr:rowOff>
    </xdr:from>
    <xdr:to>
      <xdr:col>26</xdr:col>
      <xdr:colOff>371475</xdr:colOff>
      <xdr:row>76</xdr:row>
      <xdr:rowOff>161925</xdr:rowOff>
    </xdr:to>
    <xdr:graphicFrame macro="">
      <xdr:nvGraphicFramePr>
        <xdr:cNvPr id="66751185" name="117 Gráfico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8</xdr:col>
      <xdr:colOff>19050</xdr:colOff>
      <xdr:row>79</xdr:row>
      <xdr:rowOff>9525</xdr:rowOff>
    </xdr:from>
    <xdr:to>
      <xdr:col>27</xdr:col>
      <xdr:colOff>9525</xdr:colOff>
      <xdr:row>93</xdr:row>
      <xdr:rowOff>123825</xdr:rowOff>
    </xdr:to>
    <xdr:graphicFrame macro="">
      <xdr:nvGraphicFramePr>
        <xdr:cNvPr id="66751186" name="118 Gráfico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8</xdr:col>
      <xdr:colOff>57150</xdr:colOff>
      <xdr:row>98</xdr:row>
      <xdr:rowOff>76200</xdr:rowOff>
    </xdr:from>
    <xdr:to>
      <xdr:col>26</xdr:col>
      <xdr:colOff>342900</xdr:colOff>
      <xdr:row>113</xdr:row>
      <xdr:rowOff>19050</xdr:rowOff>
    </xdr:to>
    <xdr:graphicFrame macro="">
      <xdr:nvGraphicFramePr>
        <xdr:cNvPr id="66751187" name="119 Gráfico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9</xdr:col>
      <xdr:colOff>9525</xdr:colOff>
      <xdr:row>117</xdr:row>
      <xdr:rowOff>38100</xdr:rowOff>
    </xdr:from>
    <xdr:to>
      <xdr:col>26</xdr:col>
      <xdr:colOff>352425</xdr:colOff>
      <xdr:row>130</xdr:row>
      <xdr:rowOff>142875</xdr:rowOff>
    </xdr:to>
    <xdr:graphicFrame macro="">
      <xdr:nvGraphicFramePr>
        <xdr:cNvPr id="66751188" name="120 Gráfico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9</xdr:col>
      <xdr:colOff>19050</xdr:colOff>
      <xdr:row>133</xdr:row>
      <xdr:rowOff>142875</xdr:rowOff>
    </xdr:from>
    <xdr:to>
      <xdr:col>26</xdr:col>
      <xdr:colOff>400050</xdr:colOff>
      <xdr:row>148</xdr:row>
      <xdr:rowOff>9525</xdr:rowOff>
    </xdr:to>
    <xdr:graphicFrame macro="">
      <xdr:nvGraphicFramePr>
        <xdr:cNvPr id="66751189" name="121 Gráfico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1</xdr:col>
      <xdr:colOff>28575</xdr:colOff>
      <xdr:row>59</xdr:row>
      <xdr:rowOff>9525</xdr:rowOff>
    </xdr:from>
    <xdr:to>
      <xdr:col>11</xdr:col>
      <xdr:colOff>409575</xdr:colOff>
      <xdr:row>60</xdr:row>
      <xdr:rowOff>133350</xdr:rowOff>
    </xdr:to>
    <xdr:grpSp>
      <xdr:nvGrpSpPr>
        <xdr:cNvPr id="66751190" name="Group 12"/>
        <xdr:cNvGrpSpPr>
          <a:grpSpLocks/>
        </xdr:cNvGrpSpPr>
      </xdr:nvGrpSpPr>
      <xdr:grpSpPr bwMode="auto">
        <a:xfrm>
          <a:off x="145208" y="10224602"/>
          <a:ext cx="4676969" cy="250177"/>
          <a:chOff x="32" y="141"/>
          <a:chExt cx="272" cy="23"/>
        </a:xfrm>
      </xdr:grpSpPr>
      <xdr:sp macro="" textlink="">
        <xdr:nvSpPr>
          <xdr:cNvPr id="28" name="Oval 13">
            <a:extLst/>
          </xdr:cNvPr>
          <xdr:cNvSpPr>
            <a:spLocks noChangeArrowheads="1"/>
          </xdr:cNvSpPr>
        </xdr:nvSpPr>
        <xdr:spPr bwMode="auto">
          <a:xfrm>
            <a:off x="32" y="142"/>
            <a:ext cx="14" cy="22"/>
          </a:xfrm>
          <a:prstGeom prst="ellipse">
            <a:avLst/>
          </a:prstGeom>
          <a:solidFill>
            <a:schemeClr val="tx2">
              <a:lumMod val="60000"/>
              <a:lumOff val="40000"/>
            </a:schemeClr>
          </a:solidFill>
          <a:ln w="9525">
            <a:solidFill>
              <a:srgbClr val="000000"/>
            </a:solidFill>
            <a:round/>
            <a:headEnd/>
            <a:tailEnd/>
          </a:ln>
        </xdr:spPr>
        <xdr:txBody>
          <a:bodyPr vertOverflow="clip" wrap="square" lIns="27432" tIns="22860" rIns="27432" bIns="0" anchor="t" upright="1"/>
          <a:lstStyle/>
          <a:p>
            <a:pPr algn="ctr" rtl="0">
              <a:defRPr sz="1000"/>
            </a:pPr>
            <a:r>
              <a:rPr lang="es-CO" sz="900" b="1" i="0" u="none" strike="noStrike" baseline="0">
                <a:solidFill>
                  <a:srgbClr val="FFFFFF"/>
                </a:solidFill>
                <a:latin typeface="Arial"/>
                <a:cs typeface="Arial"/>
              </a:rPr>
              <a:t>3</a:t>
            </a:r>
          </a:p>
        </xdr:txBody>
      </xdr:sp>
      <xdr:sp macro="" textlink="">
        <xdr:nvSpPr>
          <xdr:cNvPr id="29" name="AutoShape 14">
            <a:extLst/>
          </xdr:cNvPr>
          <xdr:cNvSpPr>
            <a:spLocks noChangeArrowheads="1"/>
          </xdr:cNvSpPr>
        </xdr:nvSpPr>
        <xdr:spPr bwMode="auto">
          <a:xfrm>
            <a:off x="57" y="141"/>
            <a:ext cx="247" cy="22"/>
          </a:xfrm>
          <a:prstGeom prst="roundRect">
            <a:avLst>
              <a:gd name="adj" fmla="val 16667"/>
            </a:avLst>
          </a:prstGeom>
          <a:solidFill>
            <a:schemeClr val="tx2">
              <a:lumMod val="60000"/>
              <a:lumOff val="40000"/>
            </a:schemeClr>
          </a:solidFill>
          <a:ln w="9525">
            <a:solidFill>
              <a:srgbClr val="000000"/>
            </a:solidFill>
            <a:round/>
            <a:headEnd/>
            <a:tailEnd/>
          </a:ln>
        </xdr:spPr>
        <xdr:txBody>
          <a:bodyPr vertOverflow="clip" wrap="square" lIns="27432" tIns="22860" rIns="27432" bIns="0" anchor="t" upright="1"/>
          <a:lstStyle/>
          <a:p>
            <a:pPr algn="l" rtl="0">
              <a:defRPr sz="1000"/>
            </a:pPr>
            <a:r>
              <a:rPr lang="es-CO" sz="1000" b="1" i="0" u="none" strike="noStrike" baseline="0">
                <a:solidFill>
                  <a:srgbClr val="FFFFFF"/>
                </a:solidFill>
                <a:latin typeface="Arial"/>
                <a:cs typeface="Arial"/>
              </a:rPr>
              <a:t> </a:t>
            </a:r>
            <a:r>
              <a:rPr lang="es-CO" sz="1000" b="1" i="0" u="none" strike="noStrike" baseline="0">
                <a:solidFill>
                  <a:schemeClr val="tx1"/>
                </a:solidFill>
                <a:latin typeface="Arial"/>
                <a:cs typeface="Arial"/>
              </a:rPr>
              <a:t>INFORMACIÓN USO Y APROPIACIÓN DEL SISTEMA</a:t>
            </a:r>
          </a:p>
        </xdr:txBody>
      </xdr:sp>
      <xdr:sp macro="" textlink="">
        <xdr:nvSpPr>
          <xdr:cNvPr id="66751219" name="Line 15"/>
          <xdr:cNvSpPr>
            <a:spLocks noChangeShapeType="1"/>
          </xdr:cNvSpPr>
        </xdr:nvSpPr>
        <xdr:spPr bwMode="auto">
          <a:xfrm flipV="1">
            <a:off x="46" y="154"/>
            <a:ext cx="12" cy="0"/>
          </a:xfrm>
          <a:prstGeom prst="line">
            <a:avLst/>
          </a:prstGeom>
          <a:noFill/>
          <a:ln w="38100">
            <a:solidFill>
              <a:srgbClr val="632523"/>
            </a:solidFill>
            <a:round/>
            <a:headEnd/>
            <a:tailEnd/>
          </a:ln>
        </xdr:spPr>
      </xdr:sp>
    </xdr:grpSp>
    <xdr:clientData/>
  </xdr:twoCellAnchor>
  <xdr:twoCellAnchor>
    <xdr:from>
      <xdr:col>5</xdr:col>
      <xdr:colOff>19050</xdr:colOff>
      <xdr:row>68</xdr:row>
      <xdr:rowOff>152400</xdr:rowOff>
    </xdr:from>
    <xdr:to>
      <xdr:col>8</xdr:col>
      <xdr:colOff>9525</xdr:colOff>
      <xdr:row>71</xdr:row>
      <xdr:rowOff>0</xdr:rowOff>
    </xdr:to>
    <xdr:sp macro="" textlink="">
      <xdr:nvSpPr>
        <xdr:cNvPr id="2" name="1 Flecha derecha">
          <a:extLst/>
        </xdr:cNvPr>
        <xdr:cNvSpPr/>
      </xdr:nvSpPr>
      <xdr:spPr>
        <a:xfrm>
          <a:off x="1914525" y="10077450"/>
          <a:ext cx="1066800" cy="333375"/>
        </a:xfrm>
        <a:prstGeom prst="rightArrow">
          <a:avLst/>
        </a:prstGeom>
        <a:gradFill>
          <a:gsLst>
            <a:gs pos="0">
              <a:schemeClr val="accent2">
                <a:lumMod val="60000"/>
                <a:lumOff val="40000"/>
              </a:schemeClr>
            </a:gs>
            <a:gs pos="100000">
              <a:schemeClr val="accent1">
                <a:tint val="50000"/>
                <a:shade val="100000"/>
                <a:satMod val="350000"/>
              </a:schemeClr>
            </a:gs>
          </a:gsLst>
        </a:gradFill>
        <a:ln w="12700" cmpd="sng">
          <a:solidFill>
            <a:schemeClr val="accent2">
              <a:lumMod val="75000"/>
            </a:schemeClr>
          </a:solidFill>
        </a:ln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es-ES"/>
        </a:p>
      </xdr:txBody>
    </xdr:sp>
    <xdr:clientData/>
  </xdr:twoCellAnchor>
  <xdr:twoCellAnchor>
    <xdr:from>
      <xdr:col>5</xdr:col>
      <xdr:colOff>9525</xdr:colOff>
      <xdr:row>85</xdr:row>
      <xdr:rowOff>0</xdr:rowOff>
    </xdr:from>
    <xdr:to>
      <xdr:col>8</xdr:col>
      <xdr:colOff>0</xdr:colOff>
      <xdr:row>87</xdr:row>
      <xdr:rowOff>9525</xdr:rowOff>
    </xdr:to>
    <xdr:sp macro="" textlink="">
      <xdr:nvSpPr>
        <xdr:cNvPr id="32" name="31 Flecha derecha">
          <a:extLst/>
        </xdr:cNvPr>
        <xdr:cNvSpPr/>
      </xdr:nvSpPr>
      <xdr:spPr>
        <a:xfrm>
          <a:off x="2065338" y="14136688"/>
          <a:ext cx="1165225" cy="327025"/>
        </a:xfrm>
        <a:prstGeom prst="rightArrow">
          <a:avLst/>
        </a:prstGeom>
        <a:gradFill>
          <a:gsLst>
            <a:gs pos="0">
              <a:schemeClr val="accent2">
                <a:lumMod val="60000"/>
                <a:lumOff val="40000"/>
              </a:schemeClr>
            </a:gs>
            <a:gs pos="100000">
              <a:schemeClr val="accent1">
                <a:tint val="50000"/>
                <a:shade val="100000"/>
                <a:satMod val="350000"/>
              </a:schemeClr>
            </a:gs>
          </a:gsLst>
        </a:gradFill>
        <a:ln w="12700" cmpd="sng">
          <a:solidFill>
            <a:schemeClr val="accent2">
              <a:lumMod val="75000"/>
            </a:schemeClr>
          </a:solidFill>
        </a:ln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es-ES"/>
        </a:p>
      </xdr:txBody>
    </xdr:sp>
    <xdr:clientData/>
  </xdr:twoCellAnchor>
  <xdr:twoCellAnchor>
    <xdr:from>
      <xdr:col>5</xdr:col>
      <xdr:colOff>9525</xdr:colOff>
      <xdr:row>104</xdr:row>
      <xdr:rowOff>133350</xdr:rowOff>
    </xdr:from>
    <xdr:to>
      <xdr:col>8</xdr:col>
      <xdr:colOff>0</xdr:colOff>
      <xdr:row>106</xdr:row>
      <xdr:rowOff>142875</xdr:rowOff>
    </xdr:to>
    <xdr:sp macro="" textlink="">
      <xdr:nvSpPr>
        <xdr:cNvPr id="33" name="32 Flecha derecha">
          <a:extLst/>
        </xdr:cNvPr>
        <xdr:cNvSpPr/>
      </xdr:nvSpPr>
      <xdr:spPr>
        <a:xfrm>
          <a:off x="1905000" y="15135225"/>
          <a:ext cx="1066800" cy="333375"/>
        </a:xfrm>
        <a:prstGeom prst="rightArrow">
          <a:avLst/>
        </a:prstGeom>
        <a:gradFill>
          <a:gsLst>
            <a:gs pos="0">
              <a:schemeClr val="accent2">
                <a:lumMod val="60000"/>
                <a:lumOff val="40000"/>
              </a:schemeClr>
            </a:gs>
            <a:gs pos="100000">
              <a:schemeClr val="accent1">
                <a:tint val="50000"/>
                <a:shade val="100000"/>
                <a:satMod val="350000"/>
              </a:schemeClr>
            </a:gs>
          </a:gsLst>
        </a:gradFill>
        <a:ln w="12700" cmpd="sng">
          <a:solidFill>
            <a:schemeClr val="accent2">
              <a:lumMod val="75000"/>
            </a:schemeClr>
          </a:solidFill>
        </a:ln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es-ES"/>
        </a:p>
      </xdr:txBody>
    </xdr:sp>
    <xdr:clientData/>
  </xdr:twoCellAnchor>
  <xdr:twoCellAnchor>
    <xdr:from>
      <xdr:col>5</xdr:col>
      <xdr:colOff>9525</xdr:colOff>
      <xdr:row>122</xdr:row>
      <xdr:rowOff>142875</xdr:rowOff>
    </xdr:from>
    <xdr:to>
      <xdr:col>9</xdr:col>
      <xdr:colOff>19050</xdr:colOff>
      <xdr:row>124</xdr:row>
      <xdr:rowOff>161924</xdr:rowOff>
    </xdr:to>
    <xdr:sp macro="" textlink="">
      <xdr:nvSpPr>
        <xdr:cNvPr id="34" name="33 Flecha derecha">
          <a:extLst/>
        </xdr:cNvPr>
        <xdr:cNvSpPr/>
      </xdr:nvSpPr>
      <xdr:spPr>
        <a:xfrm>
          <a:off x="2009775" y="19021425"/>
          <a:ext cx="1524000" cy="342899"/>
        </a:xfrm>
        <a:prstGeom prst="rightArrow">
          <a:avLst/>
        </a:prstGeom>
        <a:gradFill>
          <a:gsLst>
            <a:gs pos="0">
              <a:schemeClr val="accent2">
                <a:lumMod val="60000"/>
                <a:lumOff val="40000"/>
              </a:schemeClr>
            </a:gs>
            <a:gs pos="100000">
              <a:schemeClr val="accent1">
                <a:tint val="50000"/>
                <a:shade val="100000"/>
                <a:satMod val="350000"/>
              </a:schemeClr>
            </a:gs>
          </a:gsLst>
        </a:gradFill>
        <a:ln w="12700" cmpd="sng">
          <a:solidFill>
            <a:schemeClr val="accent2">
              <a:lumMod val="75000"/>
            </a:schemeClr>
          </a:solidFill>
        </a:ln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es-ES"/>
        </a:p>
      </xdr:txBody>
    </xdr:sp>
    <xdr:clientData/>
  </xdr:twoCellAnchor>
  <xdr:twoCellAnchor>
    <xdr:from>
      <xdr:col>7</xdr:col>
      <xdr:colOff>689</xdr:colOff>
      <xdr:row>139</xdr:row>
      <xdr:rowOff>158404</xdr:rowOff>
    </xdr:from>
    <xdr:to>
      <xdr:col>9</xdr:col>
      <xdr:colOff>10214</xdr:colOff>
      <xdr:row>142</xdr:row>
      <xdr:rowOff>47280</xdr:rowOff>
    </xdr:to>
    <xdr:sp macro="" textlink="">
      <xdr:nvSpPr>
        <xdr:cNvPr id="35" name="34 Flecha derecha">
          <a:extLst/>
        </xdr:cNvPr>
        <xdr:cNvSpPr/>
      </xdr:nvSpPr>
      <xdr:spPr>
        <a:xfrm>
          <a:off x="2889939" y="23320029"/>
          <a:ext cx="771525" cy="365126"/>
        </a:xfrm>
        <a:prstGeom prst="rightArrow">
          <a:avLst/>
        </a:prstGeom>
        <a:gradFill>
          <a:gsLst>
            <a:gs pos="0">
              <a:schemeClr val="accent2">
                <a:lumMod val="60000"/>
                <a:lumOff val="40000"/>
              </a:schemeClr>
            </a:gs>
            <a:gs pos="100000">
              <a:schemeClr val="accent1">
                <a:tint val="50000"/>
                <a:shade val="100000"/>
                <a:satMod val="350000"/>
              </a:schemeClr>
            </a:gs>
          </a:gsLst>
        </a:gradFill>
        <a:ln w="12700" cmpd="sng">
          <a:solidFill>
            <a:schemeClr val="accent2">
              <a:lumMod val="75000"/>
            </a:schemeClr>
          </a:solidFill>
        </a:ln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es-ES"/>
        </a:p>
      </xdr:txBody>
    </xdr:sp>
    <xdr:clientData/>
  </xdr:twoCellAnchor>
  <xdr:twoCellAnchor>
    <xdr:from>
      <xdr:col>7</xdr:col>
      <xdr:colOff>9525</xdr:colOff>
      <xdr:row>158</xdr:row>
      <xdr:rowOff>85725</xdr:rowOff>
    </xdr:from>
    <xdr:to>
      <xdr:col>9</xdr:col>
      <xdr:colOff>19050</xdr:colOff>
      <xdr:row>160</xdr:row>
      <xdr:rowOff>133350</xdr:rowOff>
    </xdr:to>
    <xdr:sp macro="" textlink="">
      <xdr:nvSpPr>
        <xdr:cNvPr id="39" name="38 Flecha derecha">
          <a:extLst/>
        </xdr:cNvPr>
        <xdr:cNvSpPr/>
      </xdr:nvSpPr>
      <xdr:spPr>
        <a:xfrm>
          <a:off x="2762250" y="25336500"/>
          <a:ext cx="771525" cy="371475"/>
        </a:xfrm>
        <a:prstGeom prst="rightArrow">
          <a:avLst/>
        </a:prstGeom>
        <a:gradFill>
          <a:gsLst>
            <a:gs pos="0">
              <a:schemeClr val="accent2">
                <a:lumMod val="60000"/>
                <a:lumOff val="40000"/>
              </a:schemeClr>
            </a:gs>
            <a:gs pos="100000">
              <a:schemeClr val="accent1">
                <a:tint val="50000"/>
                <a:shade val="100000"/>
                <a:satMod val="350000"/>
              </a:schemeClr>
            </a:gs>
          </a:gsLst>
        </a:gradFill>
        <a:ln w="12700" cmpd="sng">
          <a:solidFill>
            <a:schemeClr val="accent2">
              <a:lumMod val="75000"/>
            </a:schemeClr>
          </a:solidFill>
        </a:ln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es-ES"/>
        </a:p>
      </xdr:txBody>
    </xdr:sp>
    <xdr:clientData/>
  </xdr:twoCellAnchor>
  <xdr:twoCellAnchor>
    <xdr:from>
      <xdr:col>9</xdr:col>
      <xdr:colOff>9525</xdr:colOff>
      <xdr:row>152</xdr:row>
      <xdr:rowOff>9525</xdr:rowOff>
    </xdr:from>
    <xdr:to>
      <xdr:col>27</xdr:col>
      <xdr:colOff>19050</xdr:colOff>
      <xdr:row>166</xdr:row>
      <xdr:rowOff>9525</xdr:rowOff>
    </xdr:to>
    <xdr:graphicFrame macro="">
      <xdr:nvGraphicFramePr>
        <xdr:cNvPr id="66751197" name="121 Gráfico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>
    <xdr:from>
      <xdr:col>29</xdr:col>
      <xdr:colOff>36055</xdr:colOff>
      <xdr:row>31</xdr:row>
      <xdr:rowOff>8282</xdr:rowOff>
    </xdr:from>
    <xdr:to>
      <xdr:col>29</xdr:col>
      <xdr:colOff>36055</xdr:colOff>
      <xdr:row>56</xdr:row>
      <xdr:rowOff>97930</xdr:rowOff>
    </xdr:to>
    <xdr:cxnSp macro="">
      <xdr:nvCxnSpPr>
        <xdr:cNvPr id="64" name="63 Conector recto">
          <a:extLst/>
        </xdr:cNvPr>
        <xdr:cNvCxnSpPr/>
      </xdr:nvCxnSpPr>
      <xdr:spPr>
        <a:xfrm>
          <a:off x="10737185" y="5085521"/>
          <a:ext cx="0" cy="5233148"/>
        </a:xfrm>
        <a:prstGeom prst="line">
          <a:avLst/>
        </a:prstGeom>
        <a:ln w="88900" cmpd="sng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78442</xdr:colOff>
      <xdr:row>56</xdr:row>
      <xdr:rowOff>33617</xdr:rowOff>
    </xdr:from>
    <xdr:to>
      <xdr:col>29</xdr:col>
      <xdr:colOff>0</xdr:colOff>
      <xdr:row>56</xdr:row>
      <xdr:rowOff>44823</xdr:rowOff>
    </xdr:to>
    <xdr:cxnSp macro="">
      <xdr:nvCxnSpPr>
        <xdr:cNvPr id="66" name="65 Conector recto">
          <a:extLst/>
        </xdr:cNvPr>
        <xdr:cNvCxnSpPr/>
      </xdr:nvCxnSpPr>
      <xdr:spPr>
        <a:xfrm>
          <a:off x="414618" y="8460441"/>
          <a:ext cx="10399058" cy="11206"/>
        </a:xfrm>
        <a:prstGeom prst="line">
          <a:avLst/>
        </a:prstGeom>
        <a:ln w="88900" cmpd="sng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67236</xdr:colOff>
      <xdr:row>26</xdr:row>
      <xdr:rowOff>33617</xdr:rowOff>
    </xdr:from>
    <xdr:to>
      <xdr:col>29</xdr:col>
      <xdr:colOff>0</xdr:colOff>
      <xdr:row>26</xdr:row>
      <xdr:rowOff>56030</xdr:rowOff>
    </xdr:to>
    <xdr:cxnSp macro="">
      <xdr:nvCxnSpPr>
        <xdr:cNvPr id="73" name="72 Conector recto">
          <a:extLst/>
        </xdr:cNvPr>
        <xdr:cNvCxnSpPr/>
      </xdr:nvCxnSpPr>
      <xdr:spPr>
        <a:xfrm>
          <a:off x="403412" y="3485029"/>
          <a:ext cx="10410264" cy="22413"/>
        </a:xfrm>
        <a:prstGeom prst="line">
          <a:avLst/>
        </a:prstGeom>
        <a:ln w="88900" cmpd="sng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112060</xdr:colOff>
      <xdr:row>114</xdr:row>
      <xdr:rowOff>44824</xdr:rowOff>
    </xdr:from>
    <xdr:to>
      <xdr:col>29</xdr:col>
      <xdr:colOff>0</xdr:colOff>
      <xdr:row>114</xdr:row>
      <xdr:rowOff>44824</xdr:rowOff>
    </xdr:to>
    <xdr:cxnSp macro="">
      <xdr:nvCxnSpPr>
        <xdr:cNvPr id="77" name="76 Conector recto">
          <a:extLst/>
        </xdr:cNvPr>
        <xdr:cNvCxnSpPr/>
      </xdr:nvCxnSpPr>
      <xdr:spPr>
        <a:xfrm>
          <a:off x="448236" y="17626853"/>
          <a:ext cx="10343029" cy="0"/>
        </a:xfrm>
        <a:prstGeom prst="line">
          <a:avLst/>
        </a:prstGeom>
        <a:ln w="88900" cmpd="sng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28</xdr:col>
      <xdr:colOff>179294</xdr:colOff>
      <xdr:row>61</xdr:row>
      <xdr:rowOff>145676</xdr:rowOff>
    </xdr:from>
    <xdr:to>
      <xdr:col>28</xdr:col>
      <xdr:colOff>190500</xdr:colOff>
      <xdr:row>114</xdr:row>
      <xdr:rowOff>33618</xdr:rowOff>
    </xdr:to>
    <xdr:cxnSp macro="">
      <xdr:nvCxnSpPr>
        <xdr:cNvPr id="78" name="77 Conector recto">
          <a:extLst/>
        </xdr:cNvPr>
        <xdr:cNvCxnSpPr/>
      </xdr:nvCxnSpPr>
      <xdr:spPr>
        <a:xfrm flipH="1">
          <a:off x="10757647" y="9480176"/>
          <a:ext cx="11206" cy="8135471"/>
        </a:xfrm>
        <a:prstGeom prst="line">
          <a:avLst/>
        </a:prstGeom>
        <a:ln w="88900" cmpd="sng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28</xdr:col>
      <xdr:colOff>190500</xdr:colOff>
      <xdr:row>116</xdr:row>
      <xdr:rowOff>0</xdr:rowOff>
    </xdr:from>
    <xdr:to>
      <xdr:col>28</xdr:col>
      <xdr:colOff>201706</xdr:colOff>
      <xdr:row>167</xdr:row>
      <xdr:rowOff>78441</xdr:rowOff>
    </xdr:to>
    <xdr:cxnSp macro="">
      <xdr:nvCxnSpPr>
        <xdr:cNvPr id="82" name="81 Conector recto">
          <a:extLst/>
        </xdr:cNvPr>
        <xdr:cNvCxnSpPr/>
      </xdr:nvCxnSpPr>
      <xdr:spPr>
        <a:xfrm flipH="1">
          <a:off x="10656794" y="18534529"/>
          <a:ext cx="11206" cy="8191500"/>
        </a:xfrm>
        <a:prstGeom prst="line">
          <a:avLst/>
        </a:prstGeom>
        <a:ln w="88900" cmpd="sng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112060</xdr:colOff>
      <xdr:row>167</xdr:row>
      <xdr:rowOff>47747</xdr:rowOff>
    </xdr:from>
    <xdr:to>
      <xdr:col>29</xdr:col>
      <xdr:colOff>0</xdr:colOff>
      <xdr:row>167</xdr:row>
      <xdr:rowOff>47747</xdr:rowOff>
    </xdr:to>
    <xdr:cxnSp macro="">
      <xdr:nvCxnSpPr>
        <xdr:cNvPr id="83" name="82 Conector recto">
          <a:extLst/>
        </xdr:cNvPr>
        <xdr:cNvCxnSpPr/>
      </xdr:nvCxnSpPr>
      <xdr:spPr>
        <a:xfrm>
          <a:off x="228017" y="28490225"/>
          <a:ext cx="10473113" cy="0"/>
        </a:xfrm>
        <a:prstGeom prst="line">
          <a:avLst/>
        </a:prstGeom>
        <a:ln w="88900" cmpd="sng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136907</xdr:colOff>
      <xdr:row>229</xdr:row>
      <xdr:rowOff>25334</xdr:rowOff>
    </xdr:from>
    <xdr:to>
      <xdr:col>29</xdr:col>
      <xdr:colOff>24847</xdr:colOff>
      <xdr:row>229</xdr:row>
      <xdr:rowOff>25334</xdr:rowOff>
    </xdr:to>
    <xdr:cxnSp macro="">
      <xdr:nvCxnSpPr>
        <xdr:cNvPr id="61" name="60 Conector recto">
          <a:extLst/>
        </xdr:cNvPr>
        <xdr:cNvCxnSpPr/>
      </xdr:nvCxnSpPr>
      <xdr:spPr>
        <a:xfrm>
          <a:off x="252864" y="41695138"/>
          <a:ext cx="10473113" cy="0"/>
        </a:xfrm>
        <a:prstGeom prst="line">
          <a:avLst/>
        </a:prstGeom>
        <a:ln w="88900" cmpd="sng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115372</xdr:colOff>
      <xdr:row>282</xdr:row>
      <xdr:rowOff>44822</xdr:rowOff>
    </xdr:from>
    <xdr:to>
      <xdr:col>29</xdr:col>
      <xdr:colOff>9159</xdr:colOff>
      <xdr:row>282</xdr:row>
      <xdr:rowOff>44822</xdr:rowOff>
    </xdr:to>
    <xdr:cxnSp macro="">
      <xdr:nvCxnSpPr>
        <xdr:cNvPr id="67" name="66 Conector recto">
          <a:extLst/>
        </xdr:cNvPr>
        <xdr:cNvCxnSpPr/>
      </xdr:nvCxnSpPr>
      <xdr:spPr>
        <a:xfrm>
          <a:off x="231329" y="56797257"/>
          <a:ext cx="10478960" cy="0"/>
        </a:xfrm>
        <a:prstGeom prst="line">
          <a:avLst/>
        </a:prstGeom>
        <a:ln w="88900" cmpd="sng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</xdr:col>
      <xdr:colOff>0</xdr:colOff>
      <xdr:row>307</xdr:row>
      <xdr:rowOff>38100</xdr:rowOff>
    </xdr:from>
    <xdr:to>
      <xdr:col>11</xdr:col>
      <xdr:colOff>9525</xdr:colOff>
      <xdr:row>309</xdr:row>
      <xdr:rowOff>85725</xdr:rowOff>
    </xdr:to>
    <xdr:sp macro="" textlink="">
      <xdr:nvSpPr>
        <xdr:cNvPr id="75" name="74 Flecha derecha">
          <a:extLst/>
        </xdr:cNvPr>
        <xdr:cNvSpPr/>
      </xdr:nvSpPr>
      <xdr:spPr>
        <a:xfrm>
          <a:off x="2686050" y="55740300"/>
          <a:ext cx="1457325" cy="371475"/>
        </a:xfrm>
        <a:prstGeom prst="rightArrow">
          <a:avLst/>
        </a:prstGeom>
        <a:gradFill>
          <a:gsLst>
            <a:gs pos="0">
              <a:schemeClr val="accent2">
                <a:lumMod val="60000"/>
                <a:lumOff val="40000"/>
              </a:schemeClr>
            </a:gs>
            <a:gs pos="100000">
              <a:schemeClr val="accent1">
                <a:tint val="50000"/>
                <a:shade val="100000"/>
                <a:satMod val="350000"/>
              </a:schemeClr>
            </a:gs>
          </a:gsLst>
        </a:gradFill>
        <a:ln w="12700" cmpd="sng">
          <a:solidFill>
            <a:schemeClr val="accent2">
              <a:lumMod val="75000"/>
            </a:schemeClr>
          </a:solidFill>
        </a:ln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es-ES"/>
        </a:p>
      </xdr:txBody>
    </xdr:sp>
    <xdr:clientData/>
  </xdr:twoCellAnchor>
  <xdr:twoCellAnchor>
    <xdr:from>
      <xdr:col>11</xdr:col>
      <xdr:colOff>0</xdr:colOff>
      <xdr:row>301</xdr:row>
      <xdr:rowOff>104775</xdr:rowOff>
    </xdr:from>
    <xdr:to>
      <xdr:col>28</xdr:col>
      <xdr:colOff>142875</xdr:colOff>
      <xdr:row>315</xdr:row>
      <xdr:rowOff>133350</xdr:rowOff>
    </xdr:to>
    <xdr:graphicFrame macro="">
      <xdr:nvGraphicFramePr>
        <xdr:cNvPr id="66751208" name="10 Gráfico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  <xdr:twoCellAnchor>
    <xdr:from>
      <xdr:col>8</xdr:col>
      <xdr:colOff>0</xdr:colOff>
      <xdr:row>238</xdr:row>
      <xdr:rowOff>0</xdr:rowOff>
    </xdr:from>
    <xdr:to>
      <xdr:col>11</xdr:col>
      <xdr:colOff>28575</xdr:colOff>
      <xdr:row>239</xdr:row>
      <xdr:rowOff>85726</xdr:rowOff>
    </xdr:to>
    <xdr:sp macro="" textlink="">
      <xdr:nvSpPr>
        <xdr:cNvPr id="76" name="75 Flecha derecha">
          <a:extLst/>
        </xdr:cNvPr>
        <xdr:cNvSpPr/>
      </xdr:nvSpPr>
      <xdr:spPr>
        <a:xfrm>
          <a:off x="3028950" y="33270826"/>
          <a:ext cx="1133475" cy="342900"/>
        </a:xfrm>
        <a:prstGeom prst="rightArrow">
          <a:avLst/>
        </a:prstGeom>
        <a:gradFill>
          <a:gsLst>
            <a:gs pos="0">
              <a:schemeClr val="accent2">
                <a:lumMod val="60000"/>
                <a:lumOff val="40000"/>
              </a:schemeClr>
            </a:gs>
            <a:gs pos="100000">
              <a:schemeClr val="accent1">
                <a:tint val="50000"/>
                <a:shade val="100000"/>
                <a:satMod val="350000"/>
              </a:schemeClr>
            </a:gs>
          </a:gsLst>
        </a:gradFill>
        <a:ln w="12700" cmpd="sng">
          <a:solidFill>
            <a:schemeClr val="accent2">
              <a:lumMod val="75000"/>
            </a:schemeClr>
          </a:solidFill>
        </a:ln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es-ES"/>
        </a:p>
      </xdr:txBody>
    </xdr:sp>
    <xdr:clientData/>
  </xdr:twoCellAnchor>
  <xdr:twoCellAnchor>
    <xdr:from>
      <xdr:col>10</xdr:col>
      <xdr:colOff>323850</xdr:colOff>
      <xdr:row>230</xdr:row>
      <xdr:rowOff>85725</xdr:rowOff>
    </xdr:from>
    <xdr:to>
      <xdr:col>28</xdr:col>
      <xdr:colOff>85725</xdr:colOff>
      <xdr:row>253</xdr:row>
      <xdr:rowOff>95250</xdr:rowOff>
    </xdr:to>
    <xdr:graphicFrame macro="">
      <xdr:nvGraphicFramePr>
        <xdr:cNvPr id="66751210" name="13 Gráfico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8"/>
        </a:graphicData>
      </a:graphic>
    </xdr:graphicFrame>
    <xdr:clientData/>
  </xdr:twoCellAnchor>
  <xdr:twoCellAnchor>
    <xdr:from>
      <xdr:col>1</xdr:col>
      <xdr:colOff>139077</xdr:colOff>
      <xdr:row>297</xdr:row>
      <xdr:rowOff>3233</xdr:rowOff>
    </xdr:from>
    <xdr:to>
      <xdr:col>28</xdr:col>
      <xdr:colOff>239929</xdr:colOff>
      <xdr:row>297</xdr:row>
      <xdr:rowOff>3233</xdr:rowOff>
    </xdr:to>
    <xdr:cxnSp macro="">
      <xdr:nvCxnSpPr>
        <xdr:cNvPr id="87" name="86 Conector recto">
          <a:extLst/>
        </xdr:cNvPr>
        <xdr:cNvCxnSpPr/>
      </xdr:nvCxnSpPr>
      <xdr:spPr>
        <a:xfrm>
          <a:off x="250202" y="50501608"/>
          <a:ext cx="10856165" cy="0"/>
        </a:xfrm>
        <a:prstGeom prst="line">
          <a:avLst/>
        </a:prstGeom>
        <a:ln w="88900" cmpd="sng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</xdr:col>
      <xdr:colOff>8283</xdr:colOff>
      <xdr:row>188</xdr:row>
      <xdr:rowOff>157370</xdr:rowOff>
    </xdr:from>
    <xdr:to>
      <xdr:col>9</xdr:col>
      <xdr:colOff>17808</xdr:colOff>
      <xdr:row>193</xdr:row>
      <xdr:rowOff>39343</xdr:rowOff>
    </xdr:to>
    <xdr:sp macro="" textlink="">
      <xdr:nvSpPr>
        <xdr:cNvPr id="88" name="87 Flecha derecha">
          <a:extLst/>
        </xdr:cNvPr>
        <xdr:cNvSpPr/>
      </xdr:nvSpPr>
      <xdr:spPr>
        <a:xfrm>
          <a:off x="2700131" y="31482196"/>
          <a:ext cx="771525" cy="378930"/>
        </a:xfrm>
        <a:prstGeom prst="rightArrow">
          <a:avLst/>
        </a:prstGeom>
        <a:gradFill>
          <a:gsLst>
            <a:gs pos="0">
              <a:schemeClr val="accent2">
                <a:lumMod val="60000"/>
                <a:lumOff val="40000"/>
              </a:schemeClr>
            </a:gs>
            <a:gs pos="100000">
              <a:schemeClr val="accent1">
                <a:tint val="50000"/>
                <a:shade val="100000"/>
                <a:satMod val="350000"/>
              </a:schemeClr>
            </a:gs>
          </a:gsLst>
        </a:gradFill>
        <a:ln w="12700" cmpd="sng">
          <a:solidFill>
            <a:schemeClr val="accent2">
              <a:lumMod val="75000"/>
            </a:schemeClr>
          </a:solidFill>
        </a:ln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es-ES"/>
        </a:p>
      </xdr:txBody>
    </xdr:sp>
    <xdr:clientData/>
  </xdr:twoCellAnchor>
  <xdr:twoCellAnchor>
    <xdr:from>
      <xdr:col>1</xdr:col>
      <xdr:colOff>107673</xdr:colOff>
      <xdr:row>181</xdr:row>
      <xdr:rowOff>41414</xdr:rowOff>
    </xdr:from>
    <xdr:to>
      <xdr:col>28</xdr:col>
      <xdr:colOff>202678</xdr:colOff>
      <xdr:row>181</xdr:row>
      <xdr:rowOff>41414</xdr:rowOff>
    </xdr:to>
    <xdr:cxnSp macro="">
      <xdr:nvCxnSpPr>
        <xdr:cNvPr id="90" name="89 Conector recto">
          <a:extLst/>
        </xdr:cNvPr>
        <xdr:cNvCxnSpPr/>
      </xdr:nvCxnSpPr>
      <xdr:spPr>
        <a:xfrm>
          <a:off x="223630" y="30513131"/>
          <a:ext cx="10473113" cy="0"/>
        </a:xfrm>
        <a:prstGeom prst="line">
          <a:avLst/>
        </a:prstGeom>
        <a:ln w="88900" cmpd="sng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</xdr:col>
      <xdr:colOff>304800</xdr:colOff>
      <xdr:row>181</xdr:row>
      <xdr:rowOff>74613</xdr:rowOff>
    </xdr:from>
    <xdr:to>
      <xdr:col>26</xdr:col>
      <xdr:colOff>342900</xdr:colOff>
      <xdr:row>199</xdr:row>
      <xdr:rowOff>138113</xdr:rowOff>
    </xdr:to>
    <xdr:graphicFrame macro="">
      <xdr:nvGraphicFramePr>
        <xdr:cNvPr id="66751214" name="99 Gráfico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9"/>
        </a:graphicData>
      </a:graphic>
    </xdr:graphicFrame>
    <xdr:clientData/>
  </xdr:twoCellAnchor>
  <xdr:twoCellAnchor editAs="oneCell">
    <xdr:from>
      <xdr:col>22</xdr:col>
      <xdr:colOff>293687</xdr:colOff>
      <xdr:row>2</xdr:row>
      <xdr:rowOff>15876</xdr:rowOff>
    </xdr:from>
    <xdr:to>
      <xdr:col>28</xdr:col>
      <xdr:colOff>31750</xdr:colOff>
      <xdr:row>7</xdr:row>
      <xdr:rowOff>103187</xdr:rowOff>
    </xdr:to>
    <xdr:pic>
      <xdr:nvPicPr>
        <xdr:cNvPr id="49" name="Imagen 48" descr="http://www.sednarino.gov.co/SEDNARINO12/images/baner%20SAC%202020.jpg"/>
        <xdr:cNvPicPr/>
      </xdr:nvPicPr>
      <xdr:blipFill>
        <a:blip xmlns:r="http://schemas.openxmlformats.org/officeDocument/2006/relationships" r:embed="rId1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74125" y="396876"/>
          <a:ext cx="2024063" cy="1095374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1</xdr:col>
      <xdr:colOff>71438</xdr:colOff>
      <xdr:row>1</xdr:row>
      <xdr:rowOff>142876</xdr:rowOff>
    </xdr:from>
    <xdr:to>
      <xdr:col>5</xdr:col>
      <xdr:colOff>404812</xdr:colOff>
      <xdr:row>7</xdr:row>
      <xdr:rowOff>15875</xdr:rowOff>
    </xdr:to>
    <xdr:pic>
      <xdr:nvPicPr>
        <xdr:cNvPr id="50" name="Imagen 49"/>
        <xdr:cNvPicPr/>
      </xdr:nvPicPr>
      <xdr:blipFill>
        <a:blip xmlns:r="http://schemas.openxmlformats.org/officeDocument/2006/relationships" r:embed="rId1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82563" y="365126"/>
          <a:ext cx="2278062" cy="1039812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mailto:ruthgordillo@narino.gov.co" TargetMode="External"/><Relationship Id="rId3" Type="http://schemas.openxmlformats.org/officeDocument/2006/relationships/hyperlink" Target="mailto:victorviveros599@gmail.com" TargetMode="External"/><Relationship Id="rId7" Type="http://schemas.openxmlformats.org/officeDocument/2006/relationships/hyperlink" Target="mailto:ymtrujillo0365@gmail.com" TargetMode="External"/><Relationship Id="rId2" Type="http://schemas.openxmlformats.org/officeDocument/2006/relationships/hyperlink" Target="mailto:gestionorganizacional@narino.gov.co" TargetMode="External"/><Relationship Id="rId1" Type="http://schemas.openxmlformats.org/officeDocument/2006/relationships/hyperlink" Target="http://www.sednarino.gov.co/" TargetMode="External"/><Relationship Id="rId6" Type="http://schemas.openxmlformats.org/officeDocument/2006/relationships/hyperlink" Target="mailto:rodriguezjaro@gmail.com" TargetMode="External"/><Relationship Id="rId11" Type="http://schemas.openxmlformats.org/officeDocument/2006/relationships/drawing" Target="../drawings/drawing1.xml"/><Relationship Id="rId5" Type="http://schemas.openxmlformats.org/officeDocument/2006/relationships/hyperlink" Target="mailto:anellycam@gmail.com" TargetMode="External"/><Relationship Id="rId10" Type="http://schemas.openxmlformats.org/officeDocument/2006/relationships/printerSettings" Target="../printerSettings/printerSettings1.bin"/><Relationship Id="rId4" Type="http://schemas.openxmlformats.org/officeDocument/2006/relationships/hyperlink" Target="mailto:jairocadena@narino.gov.co" TargetMode="External"/><Relationship Id="rId9" Type="http://schemas.openxmlformats.org/officeDocument/2006/relationships/hyperlink" Target="mailto:ruthgordillo@narino.gov.co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K313"/>
  <sheetViews>
    <sheetView showGridLines="0" tabSelected="1" topLeftCell="A286" zoomScale="98" zoomScaleNormal="98" workbookViewId="0">
      <selection activeCell="AF20" sqref="AF20"/>
    </sheetView>
  </sheetViews>
  <sheetFormatPr baseColWidth="10" defaultRowHeight="12.75" x14ac:dyDescent="0.2"/>
  <cols>
    <col min="1" max="1" width="1.7109375" style="3" customWidth="1"/>
    <col min="2" max="2" width="3.140625" style="3" customWidth="1"/>
    <col min="3" max="3" width="11.28515625" style="3" customWidth="1"/>
    <col min="4" max="4" width="9.140625" style="3" customWidth="1"/>
    <col min="5" max="5" width="5.5703125" style="3" customWidth="1"/>
    <col min="6" max="6" width="6.28515625" style="3" customWidth="1"/>
    <col min="7" max="7" width="6.140625" style="3" customWidth="1"/>
    <col min="8" max="8" width="5.140625" style="8" customWidth="1"/>
    <col min="9" max="9" width="6.28515625" style="3" customWidth="1"/>
    <col min="10" max="10" width="6.140625" style="3" customWidth="1"/>
    <col min="11" max="11" width="5.42578125" style="3" customWidth="1"/>
    <col min="12" max="12" width="6.28515625" style="3" bestFit="1" customWidth="1"/>
    <col min="13" max="13" width="5.140625" style="3" bestFit="1" customWidth="1"/>
    <col min="14" max="14" width="4.7109375" style="3" bestFit="1" customWidth="1"/>
    <col min="15" max="15" width="6.28515625" style="3" bestFit="1" customWidth="1"/>
    <col min="16" max="16" width="5.140625" style="3" bestFit="1" customWidth="1"/>
    <col min="17" max="17" width="5.140625" style="3" customWidth="1"/>
    <col min="18" max="18" width="6.28515625" style="3" bestFit="1" customWidth="1"/>
    <col min="19" max="19" width="6.28515625" style="3" customWidth="1"/>
    <col min="20" max="20" width="5.42578125" style="3" customWidth="1"/>
    <col min="21" max="21" width="6.28515625" style="3" bestFit="1" customWidth="1"/>
    <col min="22" max="22" width="5.140625" style="3" bestFit="1" customWidth="1"/>
    <col min="23" max="23" width="5.140625" style="3" customWidth="1"/>
    <col min="24" max="24" width="6.28515625" style="3" bestFit="1" customWidth="1"/>
    <col min="25" max="25" width="5.42578125" style="3" customWidth="1"/>
    <col min="26" max="26" width="5" style="3" customWidth="1"/>
    <col min="27" max="27" width="6" style="3" customWidth="1"/>
    <col min="28" max="28" width="6.42578125" style="3" customWidth="1"/>
    <col min="29" max="29" width="8.5703125" style="3" customWidth="1"/>
    <col min="30" max="30" width="3.28515625" style="3" customWidth="1"/>
    <col min="31" max="31" width="23.140625" style="91" customWidth="1"/>
    <col min="32" max="32" width="17" style="91" customWidth="1"/>
    <col min="33" max="37" width="11.42578125" style="91"/>
    <col min="38" max="16384" width="11.42578125" style="3"/>
  </cols>
  <sheetData>
    <row r="1" spans="1:29" ht="17.25" customHeight="1" x14ac:dyDescent="0.2"/>
    <row r="3" spans="1:29" ht="18" x14ac:dyDescent="0.25">
      <c r="A3" s="1"/>
      <c r="B3" s="1"/>
      <c r="C3" s="1"/>
      <c r="D3" s="1"/>
      <c r="E3" s="1"/>
      <c r="F3" s="1"/>
      <c r="G3" s="1"/>
      <c r="H3" s="2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  <c r="AC3" s="1"/>
    </row>
    <row r="4" spans="1:29" ht="18" x14ac:dyDescent="0.25">
      <c r="A4" s="1"/>
      <c r="B4" s="1"/>
      <c r="C4" s="1"/>
      <c r="D4" s="1"/>
      <c r="E4" s="1"/>
      <c r="F4" s="1"/>
      <c r="G4" s="1"/>
      <c r="H4" s="2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  <c r="AA4" s="1"/>
      <c r="AB4" s="1"/>
      <c r="AC4" s="1"/>
    </row>
    <row r="5" spans="1:29" ht="18" x14ac:dyDescent="0.25">
      <c r="A5" s="1"/>
      <c r="B5" s="1"/>
      <c r="C5" s="1"/>
      <c r="D5" s="1"/>
      <c r="E5" s="1"/>
      <c r="F5" s="1"/>
      <c r="G5" s="1"/>
      <c r="H5" s="2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  <c r="AC5" s="1"/>
    </row>
    <row r="6" spans="1:29" x14ac:dyDescent="0.2">
      <c r="A6" s="4"/>
      <c r="B6" s="4"/>
      <c r="C6" s="4"/>
      <c r="D6" s="4"/>
      <c r="E6" s="4"/>
      <c r="F6" s="4"/>
      <c r="G6" s="4"/>
      <c r="H6" s="5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  <c r="Z6" s="4"/>
      <c r="AA6" s="4"/>
      <c r="AB6" s="4"/>
      <c r="AC6" s="4"/>
    </row>
    <row r="7" spans="1:29" x14ac:dyDescent="0.2">
      <c r="A7" s="6"/>
      <c r="B7" s="6"/>
      <c r="C7" s="6"/>
      <c r="D7" s="6"/>
      <c r="E7" s="6"/>
      <c r="F7" s="6"/>
      <c r="G7" s="6"/>
      <c r="H7" s="7"/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  <c r="U7" s="6"/>
      <c r="V7" s="6"/>
      <c r="W7" s="6"/>
      <c r="X7" s="6"/>
      <c r="Y7" s="6"/>
      <c r="Z7" s="6"/>
      <c r="AA7" s="6"/>
      <c r="AB7" s="6"/>
      <c r="AC7" s="6"/>
    </row>
    <row r="10" spans="1:29" ht="20.25" customHeight="1" x14ac:dyDescent="0.2"/>
    <row r="11" spans="1:29" ht="12.75" customHeight="1" x14ac:dyDescent="0.2"/>
    <row r="15" spans="1:29" ht="0.75" customHeight="1" thickBot="1" x14ac:dyDescent="0.25"/>
    <row r="16" spans="1:29" x14ac:dyDescent="0.2">
      <c r="B16" s="198" t="s">
        <v>2</v>
      </c>
      <c r="C16" s="199"/>
      <c r="D16" s="199"/>
      <c r="E16" s="199"/>
      <c r="F16" s="199"/>
      <c r="G16" s="199"/>
      <c r="H16" s="199"/>
      <c r="I16" s="199"/>
      <c r="J16" s="199"/>
      <c r="K16" s="199"/>
      <c r="L16" s="199"/>
      <c r="M16" s="199"/>
      <c r="N16" s="199"/>
      <c r="O16" s="199"/>
      <c r="P16" s="199"/>
      <c r="Q16" s="199"/>
      <c r="R16" s="199"/>
      <c r="S16" s="199"/>
      <c r="T16" s="199"/>
      <c r="U16" s="200"/>
      <c r="V16" s="253" t="s">
        <v>55</v>
      </c>
      <c r="W16" s="254"/>
      <c r="X16" s="254"/>
      <c r="Y16" s="254"/>
      <c r="Z16" s="254"/>
      <c r="AA16" s="254"/>
      <c r="AB16" s="254"/>
      <c r="AC16" s="255"/>
    </row>
    <row r="17" spans="2:29" x14ac:dyDescent="0.2">
      <c r="B17" s="203" t="s">
        <v>81</v>
      </c>
      <c r="C17" s="204"/>
      <c r="D17" s="204"/>
      <c r="E17" s="204"/>
      <c r="F17" s="204"/>
      <c r="G17" s="204"/>
      <c r="H17" s="204"/>
      <c r="I17" s="204"/>
      <c r="J17" s="204"/>
      <c r="K17" s="204"/>
      <c r="L17" s="204"/>
      <c r="M17" s="204"/>
      <c r="N17" s="204"/>
      <c r="O17" s="204"/>
      <c r="P17" s="204"/>
      <c r="Q17" s="204"/>
      <c r="R17" s="204"/>
      <c r="S17" s="204"/>
      <c r="T17" s="204"/>
      <c r="U17" s="205"/>
      <c r="V17" s="260">
        <v>43843</v>
      </c>
      <c r="W17" s="261"/>
      <c r="X17" s="261"/>
      <c r="Y17" s="261"/>
      <c r="Z17" s="261"/>
      <c r="AA17" s="261"/>
      <c r="AB17" s="261"/>
      <c r="AC17" s="262"/>
    </row>
    <row r="18" spans="2:29" x14ac:dyDescent="0.2">
      <c r="B18" s="201" t="s">
        <v>4</v>
      </c>
      <c r="C18" s="202"/>
      <c r="D18" s="202"/>
      <c r="E18" s="202"/>
      <c r="F18" s="322"/>
      <c r="G18" s="202" t="s">
        <v>4</v>
      </c>
      <c r="H18" s="202"/>
      <c r="I18" s="202"/>
      <c r="J18" s="202"/>
      <c r="K18" s="202"/>
      <c r="L18" s="202"/>
      <c r="M18" s="272" t="s">
        <v>3</v>
      </c>
      <c r="N18" s="202"/>
      <c r="O18" s="202"/>
      <c r="P18" s="202"/>
      <c r="Q18" s="202"/>
      <c r="R18" s="322"/>
      <c r="S18" s="202" t="s">
        <v>54</v>
      </c>
      <c r="T18" s="202"/>
      <c r="U18" s="202"/>
      <c r="V18" s="202"/>
      <c r="W18" s="202"/>
      <c r="X18" s="202"/>
      <c r="Y18" s="202"/>
      <c r="Z18" s="202"/>
      <c r="AA18" s="202"/>
      <c r="AB18" s="202"/>
      <c r="AC18" s="256"/>
    </row>
    <row r="19" spans="2:29" x14ac:dyDescent="0.2">
      <c r="B19" s="385" t="s">
        <v>84</v>
      </c>
      <c r="C19" s="386"/>
      <c r="D19" s="386"/>
      <c r="E19" s="386"/>
      <c r="F19" s="387"/>
      <c r="G19" s="400" t="s">
        <v>84</v>
      </c>
      <c r="H19" s="386"/>
      <c r="I19" s="386"/>
      <c r="J19" s="386"/>
      <c r="K19" s="386"/>
      <c r="L19" s="387"/>
      <c r="M19" s="326" t="s">
        <v>83</v>
      </c>
      <c r="N19" s="327"/>
      <c r="O19" s="327"/>
      <c r="P19" s="327"/>
      <c r="Q19" s="327"/>
      <c r="R19" s="328"/>
      <c r="S19" s="257" t="s">
        <v>82</v>
      </c>
      <c r="T19" s="258"/>
      <c r="U19" s="258"/>
      <c r="V19" s="258"/>
      <c r="W19" s="258"/>
      <c r="X19" s="258"/>
      <c r="Y19" s="258"/>
      <c r="Z19" s="258"/>
      <c r="AA19" s="258"/>
      <c r="AB19" s="258"/>
      <c r="AC19" s="259"/>
    </row>
    <row r="20" spans="2:29" x14ac:dyDescent="0.2">
      <c r="B20" s="201" t="s">
        <v>5</v>
      </c>
      <c r="C20" s="202"/>
      <c r="D20" s="202"/>
      <c r="E20" s="202"/>
      <c r="F20" s="9"/>
      <c r="G20" s="9"/>
      <c r="H20" s="9"/>
      <c r="I20" s="9"/>
      <c r="J20" s="9"/>
      <c r="K20" s="9"/>
      <c r="L20" s="10"/>
      <c r="M20" s="337" t="s">
        <v>6</v>
      </c>
      <c r="N20" s="338"/>
      <c r="O20" s="338"/>
      <c r="P20" s="338"/>
      <c r="Q20" s="338"/>
      <c r="R20" s="338"/>
      <c r="S20" s="202"/>
      <c r="T20" s="202"/>
      <c r="U20" s="202"/>
      <c r="V20" s="272" t="s">
        <v>27</v>
      </c>
      <c r="W20" s="202"/>
      <c r="X20" s="202"/>
      <c r="Y20" s="202"/>
      <c r="Z20" s="202"/>
      <c r="AA20" s="202"/>
      <c r="AB20" s="202"/>
      <c r="AC20" s="256"/>
    </row>
    <row r="21" spans="2:29" x14ac:dyDescent="0.2">
      <c r="B21" s="406" t="s">
        <v>155</v>
      </c>
      <c r="C21" s="407"/>
      <c r="D21" s="407"/>
      <c r="E21" s="407"/>
      <c r="F21" s="407"/>
      <c r="G21" s="407"/>
      <c r="H21" s="407"/>
      <c r="I21" s="407"/>
      <c r="J21" s="407"/>
      <c r="K21" s="407"/>
      <c r="L21" s="408"/>
      <c r="M21" s="347" t="s">
        <v>146</v>
      </c>
      <c r="N21" s="289"/>
      <c r="O21" s="289"/>
      <c r="P21" s="289"/>
      <c r="Q21" s="289"/>
      <c r="R21" s="289"/>
      <c r="S21" s="289"/>
      <c r="T21" s="289"/>
      <c r="U21" s="289"/>
      <c r="V21" s="344" t="s">
        <v>131</v>
      </c>
      <c r="W21" s="345"/>
      <c r="X21" s="345"/>
      <c r="Y21" s="345"/>
      <c r="Z21" s="345"/>
      <c r="AA21" s="345"/>
      <c r="AB21" s="345"/>
      <c r="AC21" s="346"/>
    </row>
    <row r="22" spans="2:29" x14ac:dyDescent="0.2">
      <c r="B22" s="201" t="s">
        <v>147</v>
      </c>
      <c r="C22" s="202"/>
      <c r="D22" s="202"/>
      <c r="E22" s="202"/>
      <c r="F22" s="202"/>
      <c r="G22" s="202"/>
      <c r="H22" s="202"/>
      <c r="I22" s="202"/>
      <c r="J22" s="202"/>
      <c r="K22" s="202"/>
      <c r="L22" s="202"/>
      <c r="M22" s="272" t="s">
        <v>6</v>
      </c>
      <c r="N22" s="202"/>
      <c r="O22" s="202"/>
      <c r="P22" s="202"/>
      <c r="Q22" s="202"/>
      <c r="R22" s="202"/>
      <c r="S22" s="202"/>
      <c r="T22" s="202"/>
      <c r="U22" s="202"/>
      <c r="V22" s="269" t="s">
        <v>27</v>
      </c>
      <c r="W22" s="270"/>
      <c r="X22" s="270"/>
      <c r="Y22" s="270"/>
      <c r="Z22" s="270"/>
      <c r="AA22" s="270"/>
      <c r="AB22" s="270"/>
      <c r="AC22" s="271"/>
    </row>
    <row r="23" spans="2:29" ht="13.5" thickBot="1" x14ac:dyDescent="0.25">
      <c r="B23" s="385" t="s">
        <v>85</v>
      </c>
      <c r="C23" s="386"/>
      <c r="D23" s="386"/>
      <c r="E23" s="386"/>
      <c r="F23" s="386"/>
      <c r="G23" s="386"/>
      <c r="H23" s="386"/>
      <c r="I23" s="386"/>
      <c r="J23" s="386"/>
      <c r="K23" s="386"/>
      <c r="L23" s="387"/>
      <c r="M23" s="288" t="s">
        <v>148</v>
      </c>
      <c r="N23" s="289"/>
      <c r="O23" s="289"/>
      <c r="P23" s="289"/>
      <c r="Q23" s="289"/>
      <c r="R23" s="289"/>
      <c r="S23" s="289"/>
      <c r="T23" s="289"/>
      <c r="U23" s="289"/>
      <c r="V23" s="299" t="s">
        <v>149</v>
      </c>
      <c r="W23" s="300"/>
      <c r="X23" s="300"/>
      <c r="Y23" s="300"/>
      <c r="Z23" s="300"/>
      <c r="AA23" s="300"/>
      <c r="AB23" s="300"/>
      <c r="AC23" s="301"/>
    </row>
    <row r="24" spans="2:29" x14ac:dyDescent="0.2">
      <c r="B24" s="201" t="s">
        <v>26</v>
      </c>
      <c r="C24" s="202"/>
      <c r="D24" s="202"/>
      <c r="E24" s="202"/>
      <c r="F24" s="202"/>
      <c r="G24" s="202"/>
      <c r="H24" s="202"/>
      <c r="I24" s="202"/>
      <c r="J24" s="202"/>
      <c r="K24" s="202"/>
      <c r="L24" s="202"/>
      <c r="M24" s="339" t="s">
        <v>6</v>
      </c>
      <c r="N24" s="254"/>
      <c r="O24" s="254"/>
      <c r="P24" s="254"/>
      <c r="Q24" s="254"/>
      <c r="R24" s="254"/>
      <c r="S24" s="254"/>
      <c r="T24" s="254"/>
      <c r="U24" s="255"/>
      <c r="V24" s="270" t="s">
        <v>27</v>
      </c>
      <c r="W24" s="270"/>
      <c r="X24" s="270"/>
      <c r="Y24" s="270"/>
      <c r="Z24" s="270"/>
      <c r="AA24" s="270"/>
      <c r="AB24" s="270"/>
      <c r="AC24" s="271"/>
    </row>
    <row r="25" spans="2:29" ht="13.5" thickBot="1" x14ac:dyDescent="0.25">
      <c r="B25" s="404" t="s">
        <v>154</v>
      </c>
      <c r="C25" s="405"/>
      <c r="D25" s="405"/>
      <c r="E25" s="405"/>
      <c r="F25" s="405"/>
      <c r="G25" s="405"/>
      <c r="H25" s="405"/>
      <c r="I25" s="405"/>
      <c r="J25" s="405"/>
      <c r="K25" s="405"/>
      <c r="L25" s="405"/>
      <c r="M25" s="290" t="s">
        <v>87</v>
      </c>
      <c r="N25" s="291"/>
      <c r="O25" s="291"/>
      <c r="P25" s="291"/>
      <c r="Q25" s="291"/>
      <c r="R25" s="291"/>
      <c r="S25" s="291"/>
      <c r="T25" s="291"/>
      <c r="U25" s="292"/>
      <c r="V25" s="340" t="s">
        <v>86</v>
      </c>
      <c r="W25" s="340"/>
      <c r="X25" s="340"/>
      <c r="Y25" s="340"/>
      <c r="Z25" s="340"/>
      <c r="AA25" s="340"/>
      <c r="AB25" s="340"/>
      <c r="AC25" s="341"/>
    </row>
    <row r="26" spans="2:29" x14ac:dyDescent="0.2">
      <c r="B26" s="61"/>
      <c r="C26" s="61"/>
      <c r="D26" s="61"/>
      <c r="E26" s="61"/>
      <c r="F26" s="61"/>
      <c r="G26" s="61"/>
      <c r="H26" s="61"/>
      <c r="I26" s="61"/>
      <c r="J26" s="61"/>
      <c r="K26" s="61"/>
      <c r="L26" s="61"/>
      <c r="M26" s="60"/>
      <c r="N26" s="60"/>
      <c r="O26" s="60"/>
      <c r="P26" s="60"/>
      <c r="Q26" s="60"/>
      <c r="R26" s="60"/>
      <c r="S26" s="60"/>
      <c r="T26" s="60"/>
      <c r="U26" s="60"/>
      <c r="V26" s="60"/>
      <c r="W26" s="60"/>
      <c r="X26" s="60"/>
      <c r="Y26" s="60"/>
      <c r="Z26" s="60"/>
      <c r="AA26" s="60"/>
      <c r="AB26" s="60"/>
      <c r="AC26" s="60"/>
    </row>
    <row r="27" spans="2:29" ht="24" customHeight="1" x14ac:dyDescent="0.2">
      <c r="M27" s="11"/>
      <c r="N27" s="11"/>
      <c r="O27" s="11"/>
      <c r="P27" s="11"/>
      <c r="Q27" s="11"/>
      <c r="R27" s="11"/>
      <c r="S27" s="11"/>
      <c r="T27" s="11"/>
      <c r="U27" s="11"/>
    </row>
    <row r="30" spans="2:29" ht="13.5" customHeight="1" x14ac:dyDescent="0.2"/>
    <row r="31" spans="2:29" ht="6" customHeight="1" thickBot="1" x14ac:dyDescent="0.25"/>
    <row r="32" spans="2:29" ht="13.5" thickBot="1" x14ac:dyDescent="0.25">
      <c r="B32" s="329" t="s">
        <v>7</v>
      </c>
      <c r="C32" s="330"/>
      <c r="D32" s="330"/>
      <c r="E32" s="330"/>
      <c r="F32" s="330"/>
      <c r="G32" s="55"/>
      <c r="H32" s="56"/>
      <c r="I32" s="55"/>
      <c r="J32" s="55"/>
      <c r="K32" s="55"/>
      <c r="L32" s="55"/>
      <c r="M32" s="55"/>
      <c r="N32" s="55"/>
      <c r="O32" s="55"/>
      <c r="P32" s="55"/>
      <c r="Q32" s="55"/>
      <c r="R32" s="55"/>
      <c r="S32" s="55"/>
      <c r="T32" s="55"/>
      <c r="U32" s="55"/>
      <c r="V32" s="55"/>
      <c r="W32" s="55"/>
      <c r="X32" s="55"/>
      <c r="Y32" s="55"/>
      <c r="Z32" s="55"/>
      <c r="AA32" s="12"/>
      <c r="AB32" s="12"/>
      <c r="AC32" s="14"/>
    </row>
    <row r="33" spans="2:29" ht="13.5" customHeight="1" thickBot="1" x14ac:dyDescent="0.25">
      <c r="B33" s="331" t="s">
        <v>41</v>
      </c>
      <c r="C33" s="332"/>
      <c r="D33" s="332"/>
      <c r="E33" s="333"/>
      <c r="F33" s="318" t="s">
        <v>14</v>
      </c>
      <c r="G33" s="319"/>
      <c r="H33" s="320"/>
      <c r="I33" s="318" t="s">
        <v>15</v>
      </c>
      <c r="J33" s="319"/>
      <c r="K33" s="320"/>
      <c r="L33" s="318" t="s">
        <v>16</v>
      </c>
      <c r="M33" s="319"/>
      <c r="N33" s="320"/>
      <c r="O33" s="318" t="s">
        <v>17</v>
      </c>
      <c r="P33" s="319"/>
      <c r="Q33" s="320"/>
      <c r="R33" s="318" t="s">
        <v>18</v>
      </c>
      <c r="S33" s="319"/>
      <c r="T33" s="320"/>
      <c r="U33" s="318" t="s">
        <v>19</v>
      </c>
      <c r="V33" s="319"/>
      <c r="W33" s="320"/>
      <c r="X33" s="281"/>
      <c r="Y33" s="281"/>
      <c r="Z33" s="281"/>
      <c r="AA33" s="15"/>
      <c r="AB33" s="15"/>
      <c r="AC33" s="17"/>
    </row>
    <row r="34" spans="2:29" ht="13.5" thickBot="1" x14ac:dyDescent="0.25">
      <c r="B34" s="334"/>
      <c r="C34" s="335"/>
      <c r="D34" s="335"/>
      <c r="E34" s="336"/>
      <c r="F34" s="70" t="s">
        <v>36</v>
      </c>
      <c r="G34" s="71" t="s">
        <v>35</v>
      </c>
      <c r="H34" s="72" t="s">
        <v>40</v>
      </c>
      <c r="I34" s="70" t="s">
        <v>36</v>
      </c>
      <c r="J34" s="71" t="s">
        <v>35</v>
      </c>
      <c r="K34" s="72" t="s">
        <v>40</v>
      </c>
      <c r="L34" s="70" t="s">
        <v>36</v>
      </c>
      <c r="M34" s="71" t="s">
        <v>35</v>
      </c>
      <c r="N34" s="72" t="s">
        <v>40</v>
      </c>
      <c r="O34" s="70" t="s">
        <v>36</v>
      </c>
      <c r="P34" s="71" t="s">
        <v>35</v>
      </c>
      <c r="Q34" s="72" t="s">
        <v>40</v>
      </c>
      <c r="R34" s="70" t="s">
        <v>36</v>
      </c>
      <c r="S34" s="71" t="s">
        <v>35</v>
      </c>
      <c r="T34" s="72" t="s">
        <v>40</v>
      </c>
      <c r="U34" s="70" t="s">
        <v>36</v>
      </c>
      <c r="V34" s="71" t="s">
        <v>35</v>
      </c>
      <c r="W34" s="72" t="s">
        <v>40</v>
      </c>
      <c r="X34" s="66"/>
      <c r="Y34" s="66"/>
      <c r="Z34" s="67"/>
      <c r="AA34" s="15"/>
      <c r="AB34" s="15"/>
      <c r="AC34" s="17"/>
    </row>
    <row r="35" spans="2:29" x14ac:dyDescent="0.2">
      <c r="B35" s="389" t="s">
        <v>32</v>
      </c>
      <c r="C35" s="390"/>
      <c r="D35" s="390"/>
      <c r="E35" s="47"/>
      <c r="F35" s="22">
        <v>1</v>
      </c>
      <c r="G35" s="23"/>
      <c r="H35" s="50">
        <f>F35+G35</f>
        <v>1</v>
      </c>
      <c r="I35" s="22">
        <v>1</v>
      </c>
      <c r="J35" s="23"/>
      <c r="K35" s="50">
        <f>I35+J35</f>
        <v>1</v>
      </c>
      <c r="L35" s="22">
        <v>1</v>
      </c>
      <c r="M35" s="23"/>
      <c r="N35" s="50">
        <f>L35+M35</f>
        <v>1</v>
      </c>
      <c r="O35" s="22">
        <v>1</v>
      </c>
      <c r="P35" s="23"/>
      <c r="Q35" s="50">
        <f>O35+P35</f>
        <v>1</v>
      </c>
      <c r="R35" s="22">
        <v>1</v>
      </c>
      <c r="S35" s="23"/>
      <c r="T35" s="50">
        <f>R35+S35</f>
        <v>1</v>
      </c>
      <c r="U35" s="22">
        <v>1</v>
      </c>
      <c r="V35" s="23"/>
      <c r="W35" s="50">
        <f>U35+V35</f>
        <v>1</v>
      </c>
      <c r="X35" s="46"/>
      <c r="Y35" s="46"/>
      <c r="Z35" s="53"/>
      <c r="AA35" s="15"/>
      <c r="AB35" s="15"/>
      <c r="AC35" s="17"/>
    </row>
    <row r="36" spans="2:29" x14ac:dyDescent="0.2">
      <c r="B36" s="375" t="s">
        <v>33</v>
      </c>
      <c r="C36" s="376"/>
      <c r="D36" s="376"/>
      <c r="E36" s="48"/>
      <c r="F36" s="24">
        <v>4</v>
      </c>
      <c r="G36" s="25"/>
      <c r="H36" s="51">
        <f>F36+G36</f>
        <v>4</v>
      </c>
      <c r="I36" s="24">
        <v>4</v>
      </c>
      <c r="J36" s="25"/>
      <c r="K36" s="51">
        <f>I36+J36</f>
        <v>4</v>
      </c>
      <c r="L36" s="24">
        <v>4</v>
      </c>
      <c r="M36" s="25"/>
      <c r="N36" s="51">
        <f>L36+M36</f>
        <v>4</v>
      </c>
      <c r="O36" s="24">
        <v>4</v>
      </c>
      <c r="P36" s="25"/>
      <c r="Q36" s="51">
        <f>O36+P36</f>
        <v>4</v>
      </c>
      <c r="R36" s="24">
        <v>4</v>
      </c>
      <c r="S36" s="25"/>
      <c r="T36" s="51">
        <f>R36+S36</f>
        <v>4</v>
      </c>
      <c r="U36" s="24">
        <v>4</v>
      </c>
      <c r="V36" s="25"/>
      <c r="W36" s="51">
        <f>U36+V36</f>
        <v>4</v>
      </c>
      <c r="X36" s="46"/>
      <c r="Y36" s="46"/>
      <c r="Z36" s="53"/>
      <c r="AA36" s="15"/>
      <c r="AB36" s="15"/>
      <c r="AC36" s="17"/>
    </row>
    <row r="37" spans="2:29" ht="13.5" thickBot="1" x14ac:dyDescent="0.25">
      <c r="B37" s="342" t="s">
        <v>34</v>
      </c>
      <c r="C37" s="343"/>
      <c r="D37" s="343"/>
      <c r="E37" s="49"/>
      <c r="F37" s="26">
        <v>157</v>
      </c>
      <c r="G37" s="27"/>
      <c r="H37" s="52">
        <f>F37+G37</f>
        <v>157</v>
      </c>
      <c r="I37" s="26">
        <v>157</v>
      </c>
      <c r="J37" s="27"/>
      <c r="K37" s="52">
        <f>I37+J37</f>
        <v>157</v>
      </c>
      <c r="L37" s="26">
        <v>157</v>
      </c>
      <c r="M37" s="27"/>
      <c r="N37" s="52">
        <f>L37+M37</f>
        <v>157</v>
      </c>
      <c r="O37" s="26">
        <v>157</v>
      </c>
      <c r="P37" s="27"/>
      <c r="Q37" s="52">
        <f>O37+P37</f>
        <v>157</v>
      </c>
      <c r="R37" s="26">
        <v>157</v>
      </c>
      <c r="S37" s="27"/>
      <c r="T37" s="52">
        <f>R37+S37</f>
        <v>157</v>
      </c>
      <c r="U37" s="26">
        <v>157</v>
      </c>
      <c r="V37" s="27"/>
      <c r="W37" s="52">
        <f>U37+V37</f>
        <v>157</v>
      </c>
      <c r="X37" s="46"/>
      <c r="Y37" s="46"/>
      <c r="Z37" s="53"/>
      <c r="AA37" s="15"/>
      <c r="AB37" s="15"/>
      <c r="AC37" s="17"/>
    </row>
    <row r="38" spans="2:29" ht="13.5" thickBot="1" x14ac:dyDescent="0.25">
      <c r="B38" s="28"/>
      <c r="C38" s="29"/>
      <c r="D38" s="29"/>
      <c r="E38" s="30"/>
      <c r="F38" s="323">
        <f>H35+H36+H37</f>
        <v>162</v>
      </c>
      <c r="G38" s="324"/>
      <c r="H38" s="325"/>
      <c r="I38" s="323">
        <f>K35+K36+K37</f>
        <v>162</v>
      </c>
      <c r="J38" s="324"/>
      <c r="K38" s="325"/>
      <c r="L38" s="312">
        <f>N35+N36+N37</f>
        <v>162</v>
      </c>
      <c r="M38" s="313"/>
      <c r="N38" s="314"/>
      <c r="O38" s="312">
        <f>Q35+Q36+Q37</f>
        <v>162</v>
      </c>
      <c r="P38" s="313"/>
      <c r="Q38" s="314"/>
      <c r="R38" s="312">
        <f>T35+T36+T37</f>
        <v>162</v>
      </c>
      <c r="S38" s="313"/>
      <c r="T38" s="314"/>
      <c r="U38" s="312">
        <f>W35+W36+W37</f>
        <v>162</v>
      </c>
      <c r="V38" s="313"/>
      <c r="W38" s="314"/>
      <c r="X38" s="321"/>
      <c r="Y38" s="321"/>
      <c r="Z38" s="321"/>
      <c r="AA38" s="15"/>
      <c r="AB38" s="15"/>
      <c r="AC38" s="17"/>
    </row>
    <row r="39" spans="2:29" ht="9" customHeight="1" x14ac:dyDescent="0.2">
      <c r="B39" s="28"/>
      <c r="C39" s="29"/>
      <c r="D39" s="29"/>
      <c r="E39" s="29"/>
      <c r="F39" s="29"/>
      <c r="G39" s="29"/>
      <c r="H39" s="29"/>
      <c r="I39" s="29"/>
      <c r="J39" s="29"/>
      <c r="K39" s="29"/>
      <c r="L39" s="29"/>
      <c r="M39" s="29"/>
      <c r="N39" s="29"/>
      <c r="O39" s="29"/>
      <c r="P39" s="29"/>
      <c r="Q39" s="29"/>
      <c r="R39" s="29"/>
      <c r="S39" s="29"/>
      <c r="T39" s="29"/>
      <c r="U39" s="29"/>
      <c r="V39" s="29"/>
      <c r="W39" s="29"/>
      <c r="X39" s="29"/>
      <c r="Y39" s="29"/>
      <c r="Z39" s="29"/>
      <c r="AA39" s="29"/>
      <c r="AB39" s="29"/>
      <c r="AC39" s="65"/>
    </row>
    <row r="40" spans="2:29" ht="13.5" thickBot="1" x14ac:dyDescent="0.25">
      <c r="B40" s="28"/>
      <c r="C40" s="29"/>
      <c r="D40" s="29"/>
      <c r="E40" s="29"/>
      <c r="F40" s="281"/>
      <c r="G40" s="281"/>
      <c r="H40" s="281"/>
      <c r="I40" s="281"/>
      <c r="J40" s="281"/>
      <c r="K40" s="281"/>
      <c r="L40" s="281"/>
      <c r="M40" s="281"/>
      <c r="N40" s="281"/>
      <c r="O40" s="69"/>
      <c r="P40" s="69"/>
      <c r="Q40" s="69"/>
      <c r="R40" s="69"/>
      <c r="S40" s="69"/>
      <c r="T40" s="69"/>
      <c r="U40" s="281"/>
      <c r="V40" s="281"/>
      <c r="W40" s="281"/>
      <c r="X40" s="281"/>
      <c r="Y40" s="281"/>
      <c r="Z40" s="281"/>
      <c r="AA40" s="29"/>
      <c r="AB40" s="29"/>
      <c r="AC40" s="65"/>
    </row>
    <row r="41" spans="2:29" ht="13.5" customHeight="1" thickBot="1" x14ac:dyDescent="0.25">
      <c r="B41" s="331" t="s">
        <v>41</v>
      </c>
      <c r="C41" s="332"/>
      <c r="D41" s="332"/>
      <c r="E41" s="333"/>
      <c r="F41" s="318" t="s">
        <v>20</v>
      </c>
      <c r="G41" s="319"/>
      <c r="H41" s="320"/>
      <c r="I41" s="318" t="s">
        <v>21</v>
      </c>
      <c r="J41" s="319"/>
      <c r="K41" s="320"/>
      <c r="L41" s="318" t="s">
        <v>37</v>
      </c>
      <c r="M41" s="319"/>
      <c r="N41" s="320"/>
      <c r="O41" s="318" t="s">
        <v>23</v>
      </c>
      <c r="P41" s="319"/>
      <c r="Q41" s="320"/>
      <c r="R41" s="318" t="s">
        <v>38</v>
      </c>
      <c r="S41" s="319"/>
      <c r="T41" s="320"/>
      <c r="U41" s="318" t="s">
        <v>39</v>
      </c>
      <c r="V41" s="319"/>
      <c r="W41" s="320"/>
      <c r="X41" s="281"/>
      <c r="Y41" s="281"/>
      <c r="Z41" s="281"/>
      <c r="AA41" s="15"/>
      <c r="AB41" s="15"/>
      <c r="AC41" s="17"/>
    </row>
    <row r="42" spans="2:29" ht="13.5" thickBot="1" x14ac:dyDescent="0.25">
      <c r="B42" s="334"/>
      <c r="C42" s="335"/>
      <c r="D42" s="335"/>
      <c r="E42" s="336"/>
      <c r="F42" s="70" t="s">
        <v>36</v>
      </c>
      <c r="G42" s="71" t="s">
        <v>35</v>
      </c>
      <c r="H42" s="72" t="s">
        <v>40</v>
      </c>
      <c r="I42" s="70" t="s">
        <v>36</v>
      </c>
      <c r="J42" s="71" t="s">
        <v>35</v>
      </c>
      <c r="K42" s="72" t="s">
        <v>40</v>
      </c>
      <c r="L42" s="70" t="s">
        <v>36</v>
      </c>
      <c r="M42" s="71" t="s">
        <v>35</v>
      </c>
      <c r="N42" s="72" t="s">
        <v>40</v>
      </c>
      <c r="O42" s="70" t="s">
        <v>36</v>
      </c>
      <c r="P42" s="71" t="s">
        <v>35</v>
      </c>
      <c r="Q42" s="72" t="s">
        <v>40</v>
      </c>
      <c r="R42" s="70" t="s">
        <v>36</v>
      </c>
      <c r="S42" s="71" t="s">
        <v>35</v>
      </c>
      <c r="T42" s="72" t="s">
        <v>40</v>
      </c>
      <c r="U42" s="70" t="s">
        <v>36</v>
      </c>
      <c r="V42" s="71" t="s">
        <v>35</v>
      </c>
      <c r="W42" s="72" t="s">
        <v>40</v>
      </c>
      <c r="X42" s="66"/>
      <c r="Y42" s="66"/>
      <c r="Z42" s="67"/>
      <c r="AA42" s="15"/>
      <c r="AB42" s="15"/>
      <c r="AC42" s="17"/>
    </row>
    <row r="43" spans="2:29" x14ac:dyDescent="0.2">
      <c r="B43" s="389" t="s">
        <v>32</v>
      </c>
      <c r="C43" s="390"/>
      <c r="D43" s="390"/>
      <c r="E43" s="47"/>
      <c r="F43" s="22"/>
      <c r="G43" s="23"/>
      <c r="H43" s="50">
        <f>F43+G43</f>
        <v>0</v>
      </c>
      <c r="I43" s="22"/>
      <c r="J43" s="23"/>
      <c r="K43" s="50">
        <f>I43+J43</f>
        <v>0</v>
      </c>
      <c r="L43" s="22"/>
      <c r="M43" s="23"/>
      <c r="N43" s="50">
        <f>L43+M43</f>
        <v>0</v>
      </c>
      <c r="O43" s="22"/>
      <c r="P43" s="23"/>
      <c r="Q43" s="50">
        <f>P43+O43</f>
        <v>0</v>
      </c>
      <c r="R43" s="22"/>
      <c r="S43" s="23"/>
      <c r="T43" s="50">
        <f>S43+R43</f>
        <v>0</v>
      </c>
      <c r="U43" s="22"/>
      <c r="V43" s="23"/>
      <c r="W43" s="50">
        <f>V43+U43</f>
        <v>0</v>
      </c>
      <c r="X43" s="46"/>
      <c r="Y43" s="46"/>
      <c r="Z43" s="53"/>
      <c r="AA43" s="15"/>
      <c r="AB43" s="15"/>
      <c r="AC43" s="17"/>
    </row>
    <row r="44" spans="2:29" x14ac:dyDescent="0.2">
      <c r="B44" s="375" t="s">
        <v>33</v>
      </c>
      <c r="C44" s="376"/>
      <c r="D44" s="376"/>
      <c r="E44" s="48"/>
      <c r="F44" s="24"/>
      <c r="G44" s="25"/>
      <c r="H44" s="51">
        <f>F44+G44</f>
        <v>0</v>
      </c>
      <c r="I44" s="24"/>
      <c r="J44" s="25"/>
      <c r="K44" s="51">
        <f>I44+J44</f>
        <v>0</v>
      </c>
      <c r="L44" s="24"/>
      <c r="M44" s="25"/>
      <c r="N44" s="51">
        <f>L44+M44</f>
        <v>0</v>
      </c>
      <c r="O44" s="24"/>
      <c r="P44" s="25"/>
      <c r="Q44" s="50">
        <f>P44+O44</f>
        <v>0</v>
      </c>
      <c r="R44" s="24"/>
      <c r="S44" s="25"/>
      <c r="T44" s="50">
        <f>S44+R44</f>
        <v>0</v>
      </c>
      <c r="U44" s="24"/>
      <c r="V44" s="25"/>
      <c r="W44" s="50">
        <f>V44+U44</f>
        <v>0</v>
      </c>
      <c r="X44" s="46"/>
      <c r="Y44" s="46"/>
      <c r="Z44" s="53"/>
      <c r="AA44" s="15"/>
      <c r="AB44" s="15"/>
      <c r="AC44" s="17"/>
    </row>
    <row r="45" spans="2:29" ht="13.5" thickBot="1" x14ac:dyDescent="0.25">
      <c r="B45" s="342" t="s">
        <v>34</v>
      </c>
      <c r="C45" s="343"/>
      <c r="D45" s="343"/>
      <c r="E45" s="49"/>
      <c r="F45" s="26"/>
      <c r="G45" s="27"/>
      <c r="H45" s="52">
        <f>F45+G45</f>
        <v>0</v>
      </c>
      <c r="I45" s="26"/>
      <c r="J45" s="27"/>
      <c r="K45" s="52">
        <f>I45+J45</f>
        <v>0</v>
      </c>
      <c r="L45" s="26"/>
      <c r="M45" s="27"/>
      <c r="N45" s="52">
        <f>L45+M45</f>
        <v>0</v>
      </c>
      <c r="O45" s="26"/>
      <c r="P45" s="27"/>
      <c r="Q45" s="50">
        <f>P45+O45</f>
        <v>0</v>
      </c>
      <c r="R45" s="26"/>
      <c r="S45" s="27"/>
      <c r="T45" s="50">
        <f>S45+R45</f>
        <v>0</v>
      </c>
      <c r="U45" s="26"/>
      <c r="V45" s="27"/>
      <c r="W45" s="50">
        <f>V45+U45</f>
        <v>0</v>
      </c>
      <c r="X45" s="46"/>
      <c r="Y45" s="46"/>
      <c r="Z45" s="53"/>
      <c r="AA45" s="15"/>
      <c r="AB45" s="15"/>
      <c r="AC45" s="17"/>
    </row>
    <row r="46" spans="2:29" ht="13.5" thickBot="1" x14ac:dyDescent="0.25">
      <c r="B46" s="28"/>
      <c r="C46" s="29"/>
      <c r="D46" s="29"/>
      <c r="E46" s="30"/>
      <c r="F46" s="323">
        <f>H43+H44+H45</f>
        <v>0</v>
      </c>
      <c r="G46" s="324"/>
      <c r="H46" s="325"/>
      <c r="I46" s="323">
        <f>K43+K44+K45</f>
        <v>0</v>
      </c>
      <c r="J46" s="324"/>
      <c r="K46" s="325"/>
      <c r="L46" s="312">
        <f>N43+N44+N45</f>
        <v>0</v>
      </c>
      <c r="M46" s="313"/>
      <c r="N46" s="314"/>
      <c r="O46" s="312">
        <f>Q43+Q44+Q45</f>
        <v>0</v>
      </c>
      <c r="P46" s="313"/>
      <c r="Q46" s="314"/>
      <c r="R46" s="312">
        <f>T43+T44+T45</f>
        <v>0</v>
      </c>
      <c r="S46" s="313"/>
      <c r="T46" s="314"/>
      <c r="U46" s="312">
        <f>W43+W44+W45</f>
        <v>0</v>
      </c>
      <c r="V46" s="313"/>
      <c r="W46" s="314"/>
      <c r="X46" s="321"/>
      <c r="Y46" s="321"/>
      <c r="Z46" s="321"/>
      <c r="AA46" s="15"/>
      <c r="AB46" s="15"/>
      <c r="AC46" s="17"/>
    </row>
    <row r="47" spans="2:29" ht="13.5" thickBot="1" x14ac:dyDescent="0.25">
      <c r="B47" s="28"/>
      <c r="C47" s="29"/>
      <c r="D47" s="29"/>
      <c r="E47" s="30"/>
      <c r="F47" s="56"/>
      <c r="G47" s="56"/>
      <c r="H47" s="56"/>
      <c r="I47" s="56"/>
      <c r="J47" s="56"/>
      <c r="K47" s="56"/>
      <c r="L47" s="63"/>
      <c r="M47" s="63"/>
      <c r="N47" s="63"/>
      <c r="O47" s="63"/>
      <c r="P47" s="63"/>
      <c r="Q47" s="63"/>
      <c r="R47" s="64"/>
      <c r="S47" s="63"/>
      <c r="T47" s="63"/>
      <c r="U47" s="63"/>
      <c r="V47" s="63"/>
      <c r="W47" s="63"/>
      <c r="X47" s="68"/>
      <c r="Y47" s="68"/>
      <c r="Z47" s="68"/>
      <c r="AA47" s="15"/>
      <c r="AB47" s="15"/>
      <c r="AC47" s="17"/>
    </row>
    <row r="48" spans="2:29" ht="21.75" customHeight="1" thickBot="1" x14ac:dyDescent="0.25">
      <c r="B48" s="282" t="s">
        <v>28</v>
      </c>
      <c r="C48" s="284"/>
      <c r="D48" s="293" t="s">
        <v>8</v>
      </c>
      <c r="E48" s="283"/>
      <c r="F48" s="283"/>
      <c r="G48" s="294"/>
      <c r="H48" s="391" t="s">
        <v>9</v>
      </c>
      <c r="I48" s="392"/>
      <c r="J48" s="293" t="s">
        <v>11</v>
      </c>
      <c r="K48" s="283"/>
      <c r="L48" s="283"/>
      <c r="M48" s="283"/>
      <c r="N48" s="283"/>
      <c r="O48" s="283"/>
      <c r="P48" s="283"/>
      <c r="Q48" s="294"/>
      <c r="R48" s="297" t="s">
        <v>12</v>
      </c>
      <c r="S48" s="298"/>
      <c r="T48" s="282" t="s">
        <v>13</v>
      </c>
      <c r="U48" s="283"/>
      <c r="V48" s="283"/>
      <c r="W48" s="283"/>
      <c r="X48" s="284"/>
      <c r="Y48" s="282" t="s">
        <v>6</v>
      </c>
      <c r="Z48" s="283"/>
      <c r="AA48" s="283"/>
      <c r="AB48" s="283"/>
      <c r="AC48" s="284"/>
    </row>
    <row r="49" spans="2:29" ht="13.5" thickBot="1" x14ac:dyDescent="0.25">
      <c r="B49" s="285"/>
      <c r="C49" s="287"/>
      <c r="D49" s="295"/>
      <c r="E49" s="286"/>
      <c r="F49" s="286"/>
      <c r="G49" s="296"/>
      <c r="H49" s="73" t="s">
        <v>31</v>
      </c>
      <c r="I49" s="74" t="s">
        <v>10</v>
      </c>
      <c r="J49" s="295"/>
      <c r="K49" s="286"/>
      <c r="L49" s="286"/>
      <c r="M49" s="286"/>
      <c r="N49" s="286"/>
      <c r="O49" s="286"/>
      <c r="P49" s="286"/>
      <c r="Q49" s="296"/>
      <c r="R49" s="74" t="s">
        <v>1</v>
      </c>
      <c r="S49" s="74" t="s">
        <v>0</v>
      </c>
      <c r="T49" s="285"/>
      <c r="U49" s="286"/>
      <c r="V49" s="286"/>
      <c r="W49" s="286"/>
      <c r="X49" s="287"/>
      <c r="Y49" s="285"/>
      <c r="Z49" s="286"/>
      <c r="AA49" s="286"/>
      <c r="AB49" s="286"/>
      <c r="AC49" s="287"/>
    </row>
    <row r="50" spans="2:29" x14ac:dyDescent="0.2">
      <c r="B50" s="398" t="s">
        <v>42</v>
      </c>
      <c r="C50" s="399"/>
      <c r="D50" s="393" t="s">
        <v>88</v>
      </c>
      <c r="E50" s="394"/>
      <c r="F50" s="394"/>
      <c r="G50" s="395"/>
      <c r="H50" s="76" t="s">
        <v>89</v>
      </c>
      <c r="I50" s="77"/>
      <c r="J50" s="306" t="s">
        <v>90</v>
      </c>
      <c r="K50" s="307"/>
      <c r="L50" s="307"/>
      <c r="M50" s="307"/>
      <c r="N50" s="307"/>
      <c r="O50" s="307"/>
      <c r="P50" s="307"/>
      <c r="Q50" s="308"/>
      <c r="R50" s="76"/>
      <c r="S50" s="78"/>
      <c r="T50" s="309" t="s">
        <v>91</v>
      </c>
      <c r="U50" s="310"/>
      <c r="V50" s="310"/>
      <c r="W50" s="310"/>
      <c r="X50" s="311"/>
      <c r="Y50" s="315" t="s">
        <v>153</v>
      </c>
      <c r="Z50" s="316"/>
      <c r="AA50" s="316"/>
      <c r="AB50" s="316"/>
      <c r="AC50" s="317"/>
    </row>
    <row r="51" spans="2:29" x14ac:dyDescent="0.2">
      <c r="B51" s="353" t="s">
        <v>29</v>
      </c>
      <c r="C51" s="354"/>
      <c r="D51" s="350" t="s">
        <v>88</v>
      </c>
      <c r="E51" s="351"/>
      <c r="F51" s="351"/>
      <c r="G51" s="352"/>
      <c r="H51" s="79" t="s">
        <v>89</v>
      </c>
      <c r="I51" s="80"/>
      <c r="J51" s="263" t="s">
        <v>90</v>
      </c>
      <c r="K51" s="264"/>
      <c r="L51" s="264"/>
      <c r="M51" s="264"/>
      <c r="N51" s="264"/>
      <c r="O51" s="264"/>
      <c r="P51" s="264"/>
      <c r="Q51" s="265"/>
      <c r="R51" s="79"/>
      <c r="S51" s="81"/>
      <c r="T51" s="302" t="s">
        <v>91</v>
      </c>
      <c r="U51" s="303"/>
      <c r="V51" s="303"/>
      <c r="W51" s="303"/>
      <c r="X51" s="304"/>
      <c r="Y51" s="355" t="s">
        <v>153</v>
      </c>
      <c r="Z51" s="356"/>
      <c r="AA51" s="356"/>
      <c r="AB51" s="356"/>
      <c r="AC51" s="357"/>
    </row>
    <row r="52" spans="2:29" x14ac:dyDescent="0.2">
      <c r="B52" s="348" t="s">
        <v>30</v>
      </c>
      <c r="C52" s="349"/>
      <c r="D52" s="350" t="s">
        <v>92</v>
      </c>
      <c r="E52" s="351"/>
      <c r="F52" s="351"/>
      <c r="G52" s="352"/>
      <c r="H52" s="82"/>
      <c r="I52" s="83" t="s">
        <v>89</v>
      </c>
      <c r="J52" s="266" t="s">
        <v>93</v>
      </c>
      <c r="K52" s="267"/>
      <c r="L52" s="267"/>
      <c r="M52" s="267"/>
      <c r="N52" s="267"/>
      <c r="O52" s="267"/>
      <c r="P52" s="267"/>
      <c r="Q52" s="268"/>
      <c r="R52" s="82"/>
      <c r="S52" s="82"/>
      <c r="T52" s="266" t="s">
        <v>135</v>
      </c>
      <c r="U52" s="267"/>
      <c r="V52" s="267"/>
      <c r="W52" s="267"/>
      <c r="X52" s="268"/>
      <c r="Y52" s="266" t="s">
        <v>134</v>
      </c>
      <c r="Z52" s="267"/>
      <c r="AA52" s="267"/>
      <c r="AB52" s="267"/>
      <c r="AC52" s="305"/>
    </row>
    <row r="53" spans="2:29" x14ac:dyDescent="0.2">
      <c r="B53" s="353" t="s">
        <v>30</v>
      </c>
      <c r="C53" s="354"/>
      <c r="D53" s="350" t="s">
        <v>92</v>
      </c>
      <c r="E53" s="351"/>
      <c r="F53" s="351"/>
      <c r="G53" s="352"/>
      <c r="H53" s="79" t="s">
        <v>89</v>
      </c>
      <c r="I53" s="80"/>
      <c r="J53" s="263" t="s">
        <v>132</v>
      </c>
      <c r="K53" s="264"/>
      <c r="L53" s="264"/>
      <c r="M53" s="264"/>
      <c r="N53" s="264"/>
      <c r="O53" s="264"/>
      <c r="P53" s="264"/>
      <c r="Q53" s="265"/>
      <c r="R53" s="80"/>
      <c r="S53" s="80"/>
      <c r="T53" s="263" t="s">
        <v>136</v>
      </c>
      <c r="U53" s="264"/>
      <c r="V53" s="264"/>
      <c r="W53" s="264"/>
      <c r="X53" s="265"/>
      <c r="Y53" s="263" t="s">
        <v>133</v>
      </c>
      <c r="Z53" s="264"/>
      <c r="AA53" s="264"/>
      <c r="AB53" s="264"/>
      <c r="AC53" s="265"/>
    </row>
    <row r="54" spans="2:29" x14ac:dyDescent="0.2">
      <c r="B54" s="348" t="s">
        <v>30</v>
      </c>
      <c r="C54" s="349"/>
      <c r="D54" s="401" t="s">
        <v>92</v>
      </c>
      <c r="E54" s="402"/>
      <c r="F54" s="402"/>
      <c r="G54" s="403"/>
      <c r="H54" s="82" t="s">
        <v>89</v>
      </c>
      <c r="I54" s="83"/>
      <c r="J54" s="278" t="s">
        <v>139</v>
      </c>
      <c r="K54" s="279"/>
      <c r="L54" s="279"/>
      <c r="M54" s="279"/>
      <c r="N54" s="279"/>
      <c r="O54" s="279"/>
      <c r="P54" s="279"/>
      <c r="Q54" s="280"/>
      <c r="R54" s="83"/>
      <c r="S54" s="83"/>
      <c r="T54" s="278" t="s">
        <v>137</v>
      </c>
      <c r="U54" s="279"/>
      <c r="V54" s="279"/>
      <c r="W54" s="279"/>
      <c r="X54" s="280"/>
      <c r="Y54" s="278" t="s">
        <v>138</v>
      </c>
      <c r="Z54" s="279"/>
      <c r="AA54" s="279"/>
      <c r="AB54" s="279"/>
      <c r="AC54" s="280"/>
    </row>
    <row r="55" spans="2:29" x14ac:dyDescent="0.2">
      <c r="B55" s="353" t="s">
        <v>30</v>
      </c>
      <c r="C55" s="354"/>
      <c r="D55" s="350" t="s">
        <v>92</v>
      </c>
      <c r="E55" s="351"/>
      <c r="F55" s="351"/>
      <c r="G55" s="352"/>
      <c r="H55" s="79" t="s">
        <v>89</v>
      </c>
      <c r="I55" s="80"/>
      <c r="J55" s="377" t="s">
        <v>150</v>
      </c>
      <c r="K55" s="378"/>
      <c r="L55" s="378"/>
      <c r="M55" s="378"/>
      <c r="N55" s="378"/>
      <c r="O55" s="378"/>
      <c r="P55" s="378"/>
      <c r="Q55" s="379"/>
      <c r="R55" s="84"/>
      <c r="S55" s="85"/>
      <c r="T55" s="84" t="s">
        <v>151</v>
      </c>
      <c r="U55" s="84"/>
      <c r="V55" s="84"/>
      <c r="W55" s="84"/>
      <c r="X55" s="84"/>
      <c r="Y55" s="358" t="s">
        <v>152</v>
      </c>
      <c r="Z55" s="359"/>
      <c r="AA55" s="359"/>
      <c r="AB55" s="359"/>
      <c r="AC55" s="360"/>
    </row>
    <row r="56" spans="2:29" ht="13.5" thickBot="1" x14ac:dyDescent="0.25">
      <c r="B56" s="396"/>
      <c r="C56" s="397"/>
      <c r="D56" s="388"/>
      <c r="E56" s="276"/>
      <c r="F56" s="276"/>
      <c r="G56" s="277"/>
      <c r="H56" s="62"/>
      <c r="I56" s="57"/>
      <c r="J56" s="380"/>
      <c r="K56" s="381"/>
      <c r="L56" s="381"/>
      <c r="M56" s="381"/>
      <c r="N56" s="381"/>
      <c r="O56" s="381"/>
      <c r="P56" s="381"/>
      <c r="Q56" s="382"/>
      <c r="R56" s="58"/>
      <c r="S56" s="59"/>
      <c r="T56" s="275"/>
      <c r="U56" s="276"/>
      <c r="V56" s="276"/>
      <c r="W56" s="276"/>
      <c r="X56" s="277"/>
      <c r="Y56" s="273"/>
      <c r="Z56" s="273"/>
      <c r="AA56" s="273"/>
      <c r="AB56" s="273"/>
      <c r="AC56" s="274"/>
    </row>
    <row r="57" spans="2:29" x14ac:dyDescent="0.2">
      <c r="B57" s="29"/>
      <c r="C57" s="31"/>
      <c r="D57" s="31"/>
      <c r="E57" s="31"/>
      <c r="F57" s="31"/>
      <c r="G57" s="31"/>
      <c r="H57" s="31"/>
      <c r="I57" s="32"/>
      <c r="J57" s="32"/>
      <c r="K57" s="32"/>
      <c r="L57" s="32"/>
      <c r="M57" s="32"/>
      <c r="N57" s="32"/>
      <c r="O57" s="32"/>
      <c r="P57" s="32"/>
      <c r="Q57" s="32"/>
      <c r="R57" s="33"/>
      <c r="S57" s="33"/>
      <c r="T57" s="31"/>
      <c r="U57" s="31"/>
      <c r="V57" s="31"/>
      <c r="W57" s="31"/>
      <c r="X57" s="31"/>
      <c r="Y57" s="16"/>
      <c r="Z57" s="16"/>
      <c r="AA57" s="16"/>
      <c r="AB57" s="16"/>
      <c r="AC57" s="16"/>
    </row>
    <row r="58" spans="2:29" ht="18" customHeight="1" x14ac:dyDescent="0.2">
      <c r="B58" s="29"/>
      <c r="C58" s="31"/>
      <c r="D58" s="31"/>
      <c r="E58" s="31"/>
      <c r="F58" s="31"/>
      <c r="G58" s="31"/>
      <c r="H58" s="31"/>
      <c r="I58" s="32"/>
      <c r="J58" s="32"/>
      <c r="K58" s="32"/>
      <c r="L58" s="32"/>
      <c r="M58" s="32"/>
      <c r="N58" s="32"/>
      <c r="O58" s="32"/>
      <c r="P58" s="32"/>
      <c r="Q58" s="32"/>
      <c r="R58" s="33"/>
      <c r="S58" s="33"/>
      <c r="T58" s="31"/>
      <c r="U58" s="31"/>
      <c r="V58" s="31"/>
      <c r="W58" s="31"/>
      <c r="X58" s="31"/>
      <c r="Y58" s="16"/>
      <c r="Z58" s="16"/>
      <c r="AA58" s="16"/>
      <c r="AB58" s="16"/>
      <c r="AC58" s="16"/>
    </row>
    <row r="59" spans="2:29" ht="8.25" customHeight="1" x14ac:dyDescent="0.2">
      <c r="B59" s="29"/>
      <c r="C59" s="31"/>
      <c r="D59" s="31"/>
      <c r="E59" s="31"/>
      <c r="F59" s="31"/>
      <c r="G59" s="31"/>
      <c r="H59" s="31"/>
      <c r="I59" s="32"/>
      <c r="J59" s="32"/>
      <c r="K59" s="32"/>
      <c r="L59" s="32"/>
      <c r="M59" s="32"/>
      <c r="N59" s="32"/>
      <c r="O59" s="32"/>
      <c r="P59" s="32"/>
      <c r="Q59" s="32"/>
      <c r="R59" s="33"/>
      <c r="S59" s="33"/>
      <c r="T59" s="31"/>
      <c r="U59" s="31"/>
      <c r="V59" s="31"/>
      <c r="W59" s="31"/>
      <c r="X59" s="31"/>
      <c r="Y59" s="16"/>
      <c r="Z59" s="16"/>
      <c r="AA59" s="16"/>
      <c r="AB59" s="16"/>
      <c r="AC59" s="16"/>
    </row>
    <row r="60" spans="2:29" ht="9.75" customHeight="1" x14ac:dyDescent="0.2">
      <c r="B60" s="29"/>
      <c r="C60" s="31"/>
      <c r="D60" s="34"/>
      <c r="E60" s="34"/>
      <c r="F60" s="34"/>
      <c r="G60" s="34"/>
      <c r="H60" s="31"/>
      <c r="I60" s="32"/>
      <c r="J60" s="33"/>
      <c r="K60" s="33"/>
      <c r="L60" s="33"/>
      <c r="M60" s="33"/>
      <c r="N60" s="33"/>
      <c r="O60" s="33"/>
      <c r="P60" s="33"/>
      <c r="Q60" s="33"/>
      <c r="R60" s="33"/>
      <c r="S60" s="33"/>
      <c r="T60" s="33"/>
      <c r="U60" s="31"/>
      <c r="V60" s="31"/>
      <c r="W60" s="31"/>
      <c r="X60" s="31"/>
      <c r="Y60" s="31"/>
      <c r="Z60" s="31"/>
      <c r="AA60" s="31"/>
      <c r="AB60" s="31"/>
      <c r="AC60" s="31"/>
    </row>
    <row r="61" spans="2:29" x14ac:dyDescent="0.2">
      <c r="B61" s="29"/>
      <c r="C61" s="31"/>
      <c r="D61" s="34"/>
      <c r="E61" s="34"/>
      <c r="F61" s="34"/>
      <c r="G61" s="34"/>
      <c r="H61" s="31"/>
      <c r="I61" s="32"/>
      <c r="J61" s="33"/>
      <c r="K61" s="33"/>
      <c r="L61" s="33"/>
      <c r="M61" s="33"/>
      <c r="N61" s="33"/>
      <c r="O61" s="33"/>
      <c r="P61" s="33"/>
      <c r="Q61" s="33"/>
      <c r="R61" s="33"/>
      <c r="S61" s="33"/>
      <c r="T61" s="33"/>
      <c r="U61" s="31"/>
      <c r="V61" s="31"/>
      <c r="W61" s="31"/>
      <c r="X61" s="31"/>
      <c r="Y61" s="31"/>
      <c r="Z61" s="31"/>
      <c r="AA61" s="31"/>
      <c r="AB61" s="31"/>
      <c r="AC61" s="31"/>
    </row>
    <row r="62" spans="2:29" ht="12.75" customHeight="1" thickBot="1" x14ac:dyDescent="0.25"/>
    <row r="63" spans="2:29" ht="11.25" customHeight="1" thickBot="1" x14ac:dyDescent="0.25">
      <c r="B63" s="35"/>
      <c r="C63" s="12"/>
      <c r="D63" s="36"/>
      <c r="E63" s="12"/>
      <c r="F63" s="12"/>
      <c r="G63" s="12"/>
      <c r="H63" s="13"/>
      <c r="I63" s="12"/>
      <c r="J63" s="12"/>
      <c r="K63" s="12"/>
      <c r="L63" s="12"/>
      <c r="M63" s="12"/>
      <c r="N63" s="12"/>
      <c r="O63" s="12"/>
      <c r="P63" s="12"/>
      <c r="Q63" s="12"/>
      <c r="R63" s="12"/>
      <c r="S63" s="12"/>
      <c r="T63" s="12"/>
      <c r="U63" s="12"/>
      <c r="V63" s="12"/>
      <c r="W63" s="12"/>
      <c r="X63" s="12"/>
      <c r="Y63" s="12"/>
      <c r="Z63" s="12"/>
      <c r="AA63" s="12"/>
      <c r="AB63" s="12"/>
      <c r="AC63" s="14"/>
    </row>
    <row r="64" spans="2:29" ht="13.5" thickBot="1" x14ac:dyDescent="0.25">
      <c r="B64" s="157" t="s">
        <v>50</v>
      </c>
      <c r="C64" s="158"/>
      <c r="D64" s="158"/>
      <c r="E64" s="159"/>
      <c r="F64" s="15"/>
      <c r="G64" s="15"/>
      <c r="H64" s="16"/>
      <c r="I64" s="15"/>
      <c r="J64" s="15"/>
      <c r="K64" s="15"/>
      <c r="L64" s="15"/>
      <c r="M64" s="15"/>
      <c r="N64" s="15"/>
      <c r="O64" s="15"/>
      <c r="P64" s="15"/>
      <c r="Q64" s="15"/>
      <c r="R64" s="15"/>
      <c r="S64" s="15"/>
      <c r="T64" s="15"/>
      <c r="U64" s="15"/>
      <c r="V64" s="15"/>
      <c r="W64" s="15"/>
      <c r="X64" s="15"/>
      <c r="Y64" s="15"/>
      <c r="Z64" s="15"/>
      <c r="AA64" s="15"/>
      <c r="AB64" s="15"/>
      <c r="AC64" s="17"/>
    </row>
    <row r="65" spans="2:29" x14ac:dyDescent="0.2">
      <c r="B65" s="162" t="s">
        <v>0</v>
      </c>
      <c r="C65" s="163"/>
      <c r="D65" s="163" t="s">
        <v>56</v>
      </c>
      <c r="E65" s="363"/>
      <c r="F65" s="15"/>
      <c r="G65" s="16"/>
      <c r="H65" s="15"/>
      <c r="I65" s="15"/>
      <c r="J65" s="15"/>
      <c r="K65" s="15"/>
      <c r="L65" s="15"/>
      <c r="M65" s="15"/>
      <c r="N65" s="15"/>
      <c r="O65" s="15"/>
      <c r="P65" s="15"/>
      <c r="Q65" s="15"/>
      <c r="R65" s="15"/>
      <c r="S65" s="15"/>
      <c r="T65" s="15"/>
      <c r="U65" s="15"/>
      <c r="V65" s="15"/>
      <c r="W65" s="15"/>
      <c r="X65" s="15"/>
      <c r="Y65" s="15"/>
      <c r="Z65" s="15"/>
      <c r="AA65" s="15"/>
      <c r="AB65" s="15"/>
      <c r="AC65" s="17"/>
    </row>
    <row r="66" spans="2:29" x14ac:dyDescent="0.2">
      <c r="B66" s="155" t="s">
        <v>14</v>
      </c>
      <c r="C66" s="156"/>
      <c r="D66" s="108">
        <v>13</v>
      </c>
      <c r="E66" s="161"/>
      <c r="F66" s="15"/>
      <c r="G66" s="15"/>
      <c r="H66" s="15"/>
      <c r="I66" s="15"/>
      <c r="J66" s="15"/>
      <c r="K66" s="15"/>
      <c r="L66" s="15"/>
      <c r="M66" s="15"/>
      <c r="N66" s="15"/>
      <c r="O66" s="15"/>
      <c r="P66" s="15"/>
      <c r="Q66" s="15"/>
      <c r="R66" s="15"/>
      <c r="S66" s="15"/>
      <c r="T66" s="15"/>
      <c r="U66" s="15"/>
      <c r="V66" s="15"/>
      <c r="W66" s="15"/>
      <c r="X66" s="15"/>
      <c r="Y66" s="15"/>
      <c r="Z66" s="15"/>
      <c r="AA66" s="15"/>
      <c r="AB66" s="15"/>
      <c r="AC66" s="17"/>
    </row>
    <row r="67" spans="2:29" x14ac:dyDescent="0.2">
      <c r="B67" s="155" t="s">
        <v>15</v>
      </c>
      <c r="C67" s="156"/>
      <c r="D67" s="108">
        <v>24</v>
      </c>
      <c r="E67" s="161"/>
      <c r="F67" s="15"/>
      <c r="G67" s="15"/>
      <c r="H67" s="15"/>
      <c r="I67" s="15"/>
      <c r="J67" s="15"/>
      <c r="K67" s="15"/>
      <c r="L67" s="15"/>
      <c r="M67" s="15"/>
      <c r="N67" s="15"/>
      <c r="O67" s="15"/>
      <c r="P67" s="15"/>
      <c r="Q67" s="15"/>
      <c r="R67" s="15"/>
      <c r="S67" s="15"/>
      <c r="T67" s="15"/>
      <c r="U67" s="15"/>
      <c r="V67" s="15"/>
      <c r="W67" s="15"/>
      <c r="X67" s="15"/>
      <c r="Y67" s="15"/>
      <c r="Z67" s="15"/>
      <c r="AA67" s="15"/>
      <c r="AB67" s="15"/>
      <c r="AC67" s="17"/>
    </row>
    <row r="68" spans="2:29" x14ac:dyDescent="0.2">
      <c r="B68" s="155" t="s">
        <v>16</v>
      </c>
      <c r="C68" s="156"/>
      <c r="D68" s="108">
        <v>27</v>
      </c>
      <c r="E68" s="161"/>
      <c r="F68" s="15"/>
      <c r="G68" s="15"/>
      <c r="H68" s="15"/>
      <c r="I68" s="15"/>
      <c r="J68" s="15"/>
      <c r="K68" s="15"/>
      <c r="L68" s="15"/>
      <c r="M68" s="15"/>
      <c r="N68" s="15"/>
      <c r="O68" s="15"/>
      <c r="P68" s="15"/>
      <c r="Q68" s="15"/>
      <c r="R68" s="15"/>
      <c r="S68" s="15"/>
      <c r="T68" s="15"/>
      <c r="U68" s="15"/>
      <c r="V68" s="15"/>
      <c r="W68" s="15"/>
      <c r="X68" s="15"/>
      <c r="Y68" s="15"/>
      <c r="Z68" s="15"/>
      <c r="AA68" s="15"/>
      <c r="AB68" s="15"/>
      <c r="AC68" s="17"/>
    </row>
    <row r="69" spans="2:29" x14ac:dyDescent="0.2">
      <c r="B69" s="155" t="s">
        <v>17</v>
      </c>
      <c r="C69" s="156"/>
      <c r="D69" s="108">
        <v>23</v>
      </c>
      <c r="E69" s="161"/>
      <c r="F69" s="15"/>
      <c r="G69" s="15"/>
      <c r="H69" s="15"/>
      <c r="I69" s="15"/>
      <c r="J69" s="15"/>
      <c r="K69" s="15"/>
      <c r="L69" s="15"/>
      <c r="M69" s="15"/>
      <c r="N69" s="15"/>
      <c r="O69" s="15"/>
      <c r="P69" s="15"/>
      <c r="Q69" s="15"/>
      <c r="R69" s="15"/>
      <c r="S69" s="15"/>
      <c r="T69" s="15"/>
      <c r="U69" s="15"/>
      <c r="V69" s="15"/>
      <c r="W69" s="15"/>
      <c r="X69" s="15"/>
      <c r="Y69" s="15"/>
      <c r="Z69" s="15"/>
      <c r="AA69" s="15"/>
      <c r="AB69" s="15"/>
      <c r="AC69" s="17"/>
    </row>
    <row r="70" spans="2:29" x14ac:dyDescent="0.2">
      <c r="B70" s="155" t="s">
        <v>18</v>
      </c>
      <c r="C70" s="156"/>
      <c r="D70" s="108">
        <v>31</v>
      </c>
      <c r="E70" s="161"/>
      <c r="F70" s="15"/>
      <c r="G70" s="15"/>
      <c r="H70" s="15"/>
      <c r="I70" s="15"/>
      <c r="J70" s="15"/>
      <c r="K70" s="15"/>
      <c r="L70" s="15"/>
      <c r="M70" s="15"/>
      <c r="N70" s="15"/>
      <c r="O70" s="15"/>
      <c r="P70" s="15"/>
      <c r="Q70" s="15"/>
      <c r="R70" s="15"/>
      <c r="S70" s="15"/>
      <c r="T70" s="15"/>
      <c r="U70" s="15"/>
      <c r="V70" s="15"/>
      <c r="W70" s="15"/>
      <c r="X70" s="15"/>
      <c r="Y70" s="15"/>
      <c r="Z70" s="15"/>
      <c r="AA70" s="15"/>
      <c r="AB70" s="15"/>
      <c r="AC70" s="17"/>
    </row>
    <row r="71" spans="2:29" x14ac:dyDescent="0.2">
      <c r="B71" s="153" t="s">
        <v>19</v>
      </c>
      <c r="C71" s="154"/>
      <c r="D71" s="108">
        <v>39</v>
      </c>
      <c r="E71" s="161"/>
      <c r="F71" s="15"/>
      <c r="G71" s="15"/>
      <c r="H71" s="15"/>
      <c r="I71" s="15"/>
      <c r="J71" s="15"/>
      <c r="K71" s="15"/>
      <c r="L71" s="15"/>
      <c r="M71" s="15"/>
      <c r="N71" s="15"/>
      <c r="O71" s="15"/>
      <c r="P71" s="15"/>
      <c r="Q71" s="15"/>
      <c r="R71" s="15"/>
      <c r="S71" s="15"/>
      <c r="T71" s="15"/>
      <c r="U71" s="15"/>
      <c r="V71" s="15"/>
      <c r="W71" s="15"/>
      <c r="X71" s="15"/>
      <c r="Y71" s="15"/>
      <c r="Z71" s="15"/>
      <c r="AA71" s="15"/>
      <c r="AB71" s="15"/>
      <c r="AC71" s="17"/>
    </row>
    <row r="72" spans="2:29" x14ac:dyDescent="0.2">
      <c r="B72" s="153" t="s">
        <v>20</v>
      </c>
      <c r="C72" s="154"/>
      <c r="D72" s="108"/>
      <c r="E72" s="161"/>
      <c r="F72" s="15"/>
      <c r="G72" s="15"/>
      <c r="H72" s="15"/>
      <c r="I72" s="15"/>
      <c r="J72" s="15"/>
      <c r="K72" s="15"/>
      <c r="L72" s="15"/>
      <c r="M72" s="15"/>
      <c r="N72" s="15"/>
      <c r="O72" s="15"/>
      <c r="P72" s="15"/>
      <c r="Q72" s="15"/>
      <c r="R72" s="15"/>
      <c r="S72" s="15"/>
      <c r="T72" s="15"/>
      <c r="U72" s="15"/>
      <c r="V72" s="15"/>
      <c r="W72" s="15"/>
      <c r="X72" s="15"/>
      <c r="Y72" s="15"/>
      <c r="Z72" s="15"/>
      <c r="AA72" s="15"/>
      <c r="AB72" s="15"/>
      <c r="AC72" s="17"/>
    </row>
    <row r="73" spans="2:29" x14ac:dyDescent="0.2">
      <c r="B73" s="153" t="s">
        <v>21</v>
      </c>
      <c r="C73" s="154"/>
      <c r="D73" s="108"/>
      <c r="E73" s="161"/>
      <c r="F73" s="15"/>
      <c r="G73" s="15"/>
      <c r="H73" s="15"/>
      <c r="I73" s="15"/>
      <c r="J73" s="15"/>
      <c r="K73" s="15"/>
      <c r="L73" s="15"/>
      <c r="M73" s="15"/>
      <c r="N73" s="15"/>
      <c r="O73" s="15"/>
      <c r="P73" s="15"/>
      <c r="Q73" s="15"/>
      <c r="R73" s="15"/>
      <c r="S73" s="15"/>
      <c r="T73" s="15"/>
      <c r="U73" s="15"/>
      <c r="V73" s="15"/>
      <c r="W73" s="15"/>
      <c r="X73" s="15"/>
      <c r="Y73" s="15"/>
      <c r="Z73" s="15"/>
      <c r="AA73" s="15"/>
      <c r="AB73" s="15"/>
      <c r="AC73" s="17"/>
    </row>
    <row r="74" spans="2:29" x14ac:dyDescent="0.2">
      <c r="B74" s="153" t="s">
        <v>37</v>
      </c>
      <c r="C74" s="154"/>
      <c r="D74" s="108"/>
      <c r="E74" s="161"/>
      <c r="F74" s="15"/>
      <c r="G74" s="16"/>
      <c r="H74" s="15"/>
      <c r="I74" s="15"/>
      <c r="J74" s="15"/>
      <c r="K74" s="15"/>
      <c r="L74" s="15"/>
      <c r="M74" s="15"/>
      <c r="N74" s="15"/>
      <c r="O74" s="15"/>
      <c r="P74" s="15"/>
      <c r="Q74" s="15"/>
      <c r="R74" s="15"/>
      <c r="S74" s="15"/>
      <c r="T74" s="15"/>
      <c r="U74" s="15"/>
      <c r="V74" s="15"/>
      <c r="W74" s="15"/>
      <c r="X74" s="15"/>
      <c r="Y74" s="15"/>
      <c r="Z74" s="15"/>
      <c r="AA74" s="15"/>
      <c r="AB74" s="15"/>
      <c r="AC74" s="17"/>
    </row>
    <row r="75" spans="2:29" x14ac:dyDescent="0.2">
      <c r="B75" s="155" t="s">
        <v>23</v>
      </c>
      <c r="C75" s="156"/>
      <c r="D75" s="108"/>
      <c r="E75" s="161"/>
      <c r="F75" s="15"/>
      <c r="G75" s="16"/>
      <c r="H75" s="15"/>
      <c r="I75" s="15"/>
      <c r="J75" s="15"/>
      <c r="K75" s="15"/>
      <c r="L75" s="15"/>
      <c r="M75" s="15"/>
      <c r="N75" s="15"/>
      <c r="O75" s="15"/>
      <c r="P75" s="15"/>
      <c r="Q75" s="15"/>
      <c r="R75" s="15"/>
      <c r="S75" s="15"/>
      <c r="T75" s="15"/>
      <c r="U75" s="15"/>
      <c r="V75" s="15"/>
      <c r="W75" s="15"/>
      <c r="X75" s="15"/>
      <c r="Y75" s="15"/>
      <c r="Z75" s="15"/>
      <c r="AA75" s="15"/>
      <c r="AB75" s="15"/>
      <c r="AC75" s="17"/>
    </row>
    <row r="76" spans="2:29" x14ac:dyDescent="0.2">
      <c r="B76" s="153" t="s">
        <v>38</v>
      </c>
      <c r="C76" s="154"/>
      <c r="D76" s="108"/>
      <c r="E76" s="161"/>
      <c r="F76" s="15"/>
      <c r="G76" s="16"/>
      <c r="H76" s="15"/>
      <c r="I76" s="15"/>
      <c r="J76" s="15"/>
      <c r="K76" s="15"/>
      <c r="L76" s="15"/>
      <c r="M76" s="15"/>
      <c r="N76" s="15"/>
      <c r="O76" s="15"/>
      <c r="P76" s="15"/>
      <c r="Q76" s="15"/>
      <c r="R76" s="15"/>
      <c r="S76" s="15"/>
      <c r="T76" s="15"/>
      <c r="U76" s="15"/>
      <c r="V76" s="15"/>
      <c r="W76" s="15"/>
      <c r="X76" s="15"/>
      <c r="Y76" s="15"/>
      <c r="Z76" s="15"/>
      <c r="AA76" s="15"/>
      <c r="AB76" s="15"/>
      <c r="AC76" s="17"/>
    </row>
    <row r="77" spans="2:29" ht="13.5" thickBot="1" x14ac:dyDescent="0.25">
      <c r="B77" s="151" t="s">
        <v>39</v>
      </c>
      <c r="C77" s="152"/>
      <c r="D77" s="134"/>
      <c r="E77" s="135"/>
      <c r="F77" s="15"/>
      <c r="G77" s="16"/>
      <c r="H77" s="15"/>
      <c r="I77" s="15"/>
      <c r="J77" s="15"/>
      <c r="K77" s="15"/>
      <c r="L77" s="15"/>
      <c r="M77" s="15"/>
      <c r="N77" s="15"/>
      <c r="O77" s="15"/>
      <c r="P77" s="15"/>
      <c r="Q77" s="15"/>
      <c r="R77" s="15"/>
      <c r="S77" s="15"/>
      <c r="T77" s="15"/>
      <c r="U77" s="15"/>
      <c r="V77" s="15"/>
      <c r="W77" s="15"/>
      <c r="X77" s="15"/>
      <c r="Y77" s="15"/>
      <c r="Z77" s="15"/>
      <c r="AA77" s="15"/>
      <c r="AB77" s="15"/>
      <c r="AC77" s="17"/>
    </row>
    <row r="78" spans="2:29" x14ac:dyDescent="0.2">
      <c r="B78" s="37"/>
      <c r="C78" s="38"/>
      <c r="D78" s="16"/>
      <c r="E78" s="16"/>
      <c r="F78" s="15"/>
      <c r="G78" s="16"/>
      <c r="H78" s="15"/>
      <c r="I78" s="15"/>
      <c r="J78" s="15"/>
      <c r="K78" s="15"/>
      <c r="L78" s="15"/>
      <c r="M78" s="15"/>
      <c r="N78" s="15"/>
      <c r="O78" s="15"/>
      <c r="P78" s="15"/>
      <c r="Q78" s="15"/>
      <c r="R78" s="15"/>
      <c r="S78" s="15"/>
      <c r="T78" s="15"/>
      <c r="U78" s="15"/>
      <c r="V78" s="15"/>
      <c r="W78" s="15"/>
      <c r="X78" s="15"/>
      <c r="Y78" s="15"/>
      <c r="Z78" s="15"/>
      <c r="AA78" s="15"/>
      <c r="AB78" s="15"/>
      <c r="AC78" s="17"/>
    </row>
    <row r="79" spans="2:29" ht="13.5" thickBot="1" x14ac:dyDescent="0.25">
      <c r="B79" s="18"/>
      <c r="C79" s="15"/>
      <c r="D79" s="15"/>
      <c r="E79" s="15"/>
      <c r="F79" s="15"/>
      <c r="G79" s="15"/>
      <c r="H79" s="16"/>
      <c r="I79" s="15"/>
      <c r="J79" s="15"/>
      <c r="K79" s="15"/>
      <c r="L79" s="15"/>
      <c r="M79" s="15"/>
      <c r="N79" s="15"/>
      <c r="O79" s="15"/>
      <c r="P79" s="15"/>
      <c r="Q79" s="15"/>
      <c r="R79" s="15"/>
      <c r="S79" s="15"/>
      <c r="T79" s="15"/>
      <c r="U79" s="15"/>
      <c r="V79" s="15"/>
      <c r="W79" s="15"/>
      <c r="X79" s="15"/>
      <c r="Y79" s="15"/>
      <c r="Z79" s="15"/>
      <c r="AA79" s="15"/>
      <c r="AB79" s="15"/>
      <c r="AC79" s="17"/>
    </row>
    <row r="80" spans="2:29" ht="13.5" thickBot="1" x14ac:dyDescent="0.25">
      <c r="B80" s="157" t="s">
        <v>51</v>
      </c>
      <c r="C80" s="158"/>
      <c r="D80" s="158"/>
      <c r="E80" s="159"/>
      <c r="F80" s="15"/>
      <c r="G80" s="15"/>
      <c r="H80" s="16"/>
      <c r="I80" s="15"/>
      <c r="J80" s="15"/>
      <c r="K80" s="15"/>
      <c r="L80" s="15"/>
      <c r="M80" s="15"/>
      <c r="N80" s="15"/>
      <c r="O80" s="15"/>
      <c r="P80" s="15"/>
      <c r="Q80" s="15"/>
      <c r="R80" s="15"/>
      <c r="S80" s="15"/>
      <c r="T80" s="15"/>
      <c r="U80" s="15"/>
      <c r="V80" s="15"/>
      <c r="W80" s="15"/>
      <c r="X80" s="15"/>
      <c r="Y80" s="15"/>
      <c r="Z80" s="15"/>
      <c r="AA80" s="15"/>
      <c r="AB80" s="15"/>
      <c r="AC80" s="17"/>
    </row>
    <row r="81" spans="2:29" x14ac:dyDescent="0.2">
      <c r="B81" s="162" t="s">
        <v>0</v>
      </c>
      <c r="C81" s="163"/>
      <c r="D81" s="163" t="s">
        <v>43</v>
      </c>
      <c r="E81" s="363"/>
      <c r="F81" s="15"/>
      <c r="G81" s="16"/>
      <c r="H81" s="15"/>
      <c r="I81" s="15"/>
      <c r="J81" s="15"/>
      <c r="K81" s="15"/>
      <c r="L81" s="15"/>
      <c r="M81" s="15"/>
      <c r="N81" s="15"/>
      <c r="O81" s="15"/>
      <c r="P81" s="15"/>
      <c r="Q81" s="15"/>
      <c r="R81" s="15"/>
      <c r="S81" s="15"/>
      <c r="T81" s="15"/>
      <c r="U81" s="15"/>
      <c r="V81" s="15"/>
      <c r="W81" s="15"/>
      <c r="X81" s="15"/>
      <c r="Y81" s="15"/>
      <c r="Z81" s="15"/>
      <c r="AA81" s="15"/>
      <c r="AB81" s="15"/>
      <c r="AC81" s="17"/>
    </row>
    <row r="82" spans="2:29" x14ac:dyDescent="0.2">
      <c r="B82" s="155" t="s">
        <v>14</v>
      </c>
      <c r="C82" s="156"/>
      <c r="D82" s="108">
        <v>1868</v>
      </c>
      <c r="E82" s="161"/>
      <c r="F82" s="15"/>
      <c r="G82" s="16"/>
      <c r="H82" s="15"/>
      <c r="I82" s="15"/>
      <c r="J82" s="15"/>
      <c r="K82" s="15"/>
      <c r="L82" s="15"/>
      <c r="M82" s="15"/>
      <c r="N82" s="15"/>
      <c r="O82" s="15"/>
      <c r="P82" s="15"/>
      <c r="Q82" s="15"/>
      <c r="R82" s="15"/>
      <c r="S82" s="15"/>
      <c r="T82" s="15"/>
      <c r="U82" s="15"/>
      <c r="V82" s="15"/>
      <c r="W82" s="15"/>
      <c r="X82" s="15"/>
      <c r="Y82" s="15"/>
      <c r="Z82" s="15"/>
      <c r="AA82" s="15"/>
      <c r="AB82" s="15"/>
      <c r="AC82" s="17"/>
    </row>
    <row r="83" spans="2:29" x14ac:dyDescent="0.2">
      <c r="B83" s="155" t="s">
        <v>15</v>
      </c>
      <c r="C83" s="156"/>
      <c r="D83" s="108">
        <v>3355</v>
      </c>
      <c r="E83" s="161"/>
      <c r="F83" s="15"/>
      <c r="G83" s="16"/>
      <c r="H83" s="15"/>
      <c r="I83" s="15"/>
      <c r="J83" s="15"/>
      <c r="K83" s="15"/>
      <c r="L83" s="15"/>
      <c r="M83" s="15"/>
      <c r="N83" s="15"/>
      <c r="O83" s="15"/>
      <c r="P83" s="15"/>
      <c r="Q83" s="15"/>
      <c r="R83" s="15"/>
      <c r="S83" s="15"/>
      <c r="T83" s="15"/>
      <c r="U83" s="15"/>
      <c r="V83" s="15"/>
      <c r="W83" s="15"/>
      <c r="X83" s="15"/>
      <c r="Y83" s="15"/>
      <c r="Z83" s="15"/>
      <c r="AA83" s="15"/>
      <c r="AB83" s="15"/>
      <c r="AC83" s="17"/>
    </row>
    <row r="84" spans="2:29" x14ac:dyDescent="0.2">
      <c r="B84" s="155" t="s">
        <v>16</v>
      </c>
      <c r="C84" s="156"/>
      <c r="D84" s="108">
        <v>3407</v>
      </c>
      <c r="E84" s="161"/>
      <c r="F84" s="15"/>
      <c r="G84" s="16"/>
      <c r="H84" s="15"/>
      <c r="I84" s="15"/>
      <c r="J84" s="15"/>
      <c r="K84" s="15"/>
      <c r="L84" s="15"/>
      <c r="M84" s="15"/>
      <c r="N84" s="15"/>
      <c r="O84" s="15"/>
      <c r="P84" s="15"/>
      <c r="Q84" s="15"/>
      <c r="R84" s="15"/>
      <c r="S84" s="15"/>
      <c r="T84" s="15"/>
      <c r="U84" s="15"/>
      <c r="V84" s="15"/>
      <c r="W84" s="15"/>
      <c r="X84" s="15"/>
      <c r="Y84" s="15"/>
      <c r="Z84" s="15"/>
      <c r="AA84" s="15"/>
      <c r="AB84" s="15"/>
      <c r="AC84" s="17"/>
    </row>
    <row r="85" spans="2:29" x14ac:dyDescent="0.2">
      <c r="B85" s="155" t="s">
        <v>17</v>
      </c>
      <c r="C85" s="156"/>
      <c r="D85" s="108">
        <v>4044</v>
      </c>
      <c r="E85" s="161"/>
      <c r="F85" s="15"/>
      <c r="G85" s="16"/>
      <c r="H85" s="15"/>
      <c r="I85" s="15"/>
      <c r="J85" s="15"/>
      <c r="K85" s="15"/>
      <c r="L85" s="15"/>
      <c r="M85" s="15"/>
      <c r="N85" s="15"/>
      <c r="O85" s="15"/>
      <c r="P85" s="15"/>
      <c r="Q85" s="15"/>
      <c r="R85" s="15"/>
      <c r="S85" s="15"/>
      <c r="T85" s="15"/>
      <c r="U85" s="15"/>
      <c r="V85" s="15"/>
      <c r="W85" s="15"/>
      <c r="X85" s="15"/>
      <c r="Y85" s="15"/>
      <c r="Z85" s="15"/>
      <c r="AA85" s="15"/>
      <c r="AB85" s="15"/>
      <c r="AC85" s="17"/>
    </row>
    <row r="86" spans="2:29" x14ac:dyDescent="0.2">
      <c r="B86" s="155" t="s">
        <v>18</v>
      </c>
      <c r="C86" s="156"/>
      <c r="D86" s="108">
        <v>2323</v>
      </c>
      <c r="E86" s="161"/>
      <c r="F86" s="15"/>
      <c r="G86" s="16"/>
      <c r="H86" s="15"/>
      <c r="I86" s="15"/>
      <c r="J86" s="15"/>
      <c r="K86" s="15"/>
      <c r="L86" s="15"/>
      <c r="M86" s="15"/>
      <c r="N86" s="15"/>
      <c r="O86" s="15"/>
      <c r="P86" s="15"/>
      <c r="Q86" s="15"/>
      <c r="R86" s="15"/>
      <c r="S86" s="15"/>
      <c r="T86" s="15"/>
      <c r="U86" s="15"/>
      <c r="V86" s="15"/>
      <c r="W86" s="15"/>
      <c r="X86" s="15"/>
      <c r="Y86" s="15"/>
      <c r="Z86" s="15"/>
      <c r="AA86" s="15"/>
      <c r="AB86" s="15"/>
      <c r="AC86" s="17"/>
    </row>
    <row r="87" spans="2:29" x14ac:dyDescent="0.2">
      <c r="B87" s="153" t="s">
        <v>19</v>
      </c>
      <c r="C87" s="154"/>
      <c r="D87" s="108">
        <v>2721</v>
      </c>
      <c r="E87" s="161"/>
      <c r="F87" s="15"/>
      <c r="G87" s="16"/>
      <c r="H87" s="15"/>
      <c r="I87" s="15"/>
      <c r="J87" s="15"/>
      <c r="K87" s="15"/>
      <c r="L87" s="15"/>
      <c r="M87" s="15"/>
      <c r="N87" s="15"/>
      <c r="O87" s="15"/>
      <c r="P87" s="15"/>
      <c r="Q87" s="15"/>
      <c r="R87" s="15"/>
      <c r="S87" s="15"/>
      <c r="T87" s="15"/>
      <c r="U87" s="15"/>
      <c r="V87" s="15"/>
      <c r="W87" s="15"/>
      <c r="X87" s="15"/>
      <c r="Y87" s="15"/>
      <c r="Z87" s="15"/>
      <c r="AA87" s="15"/>
      <c r="AB87" s="15"/>
      <c r="AC87" s="17"/>
    </row>
    <row r="88" spans="2:29" x14ac:dyDescent="0.2">
      <c r="B88" s="153" t="s">
        <v>20</v>
      </c>
      <c r="C88" s="154"/>
      <c r="D88" s="108"/>
      <c r="E88" s="161"/>
      <c r="F88" s="15"/>
      <c r="G88" s="16"/>
      <c r="H88" s="15"/>
      <c r="I88" s="15"/>
      <c r="J88" s="15"/>
      <c r="K88" s="15"/>
      <c r="L88" s="15"/>
      <c r="M88" s="15"/>
      <c r="N88" s="15"/>
      <c r="O88" s="15"/>
      <c r="P88" s="15"/>
      <c r="Q88" s="15"/>
      <c r="R88" s="15"/>
      <c r="S88" s="15"/>
      <c r="T88" s="15"/>
      <c r="U88" s="15"/>
      <c r="V88" s="15"/>
      <c r="W88" s="15"/>
      <c r="X88" s="15"/>
      <c r="Y88" s="15"/>
      <c r="Z88" s="15"/>
      <c r="AA88" s="15"/>
      <c r="AB88" s="15"/>
      <c r="AC88" s="17"/>
    </row>
    <row r="89" spans="2:29" x14ac:dyDescent="0.2">
      <c r="B89" s="153" t="s">
        <v>21</v>
      </c>
      <c r="C89" s="154"/>
      <c r="D89" s="108"/>
      <c r="E89" s="161"/>
      <c r="F89" s="15"/>
      <c r="G89" s="16"/>
      <c r="H89" s="15"/>
      <c r="I89" s="15"/>
      <c r="J89" s="15"/>
      <c r="K89" s="15"/>
      <c r="L89" s="15"/>
      <c r="M89" s="15"/>
      <c r="N89" s="15"/>
      <c r="O89" s="15"/>
      <c r="P89" s="15"/>
      <c r="Q89" s="15"/>
      <c r="R89" s="15"/>
      <c r="S89" s="15"/>
      <c r="T89" s="15"/>
      <c r="U89" s="15"/>
      <c r="V89" s="15"/>
      <c r="W89" s="15"/>
      <c r="X89" s="15"/>
      <c r="Y89" s="15"/>
      <c r="Z89" s="15"/>
      <c r="AA89" s="15"/>
      <c r="AB89" s="15"/>
      <c r="AC89" s="17"/>
    </row>
    <row r="90" spans="2:29" x14ac:dyDescent="0.2">
      <c r="B90" s="153" t="s">
        <v>37</v>
      </c>
      <c r="C90" s="154"/>
      <c r="D90" s="108"/>
      <c r="E90" s="161"/>
      <c r="F90" s="15"/>
      <c r="G90" s="16"/>
      <c r="H90" s="15"/>
      <c r="I90" s="15"/>
      <c r="J90" s="15"/>
      <c r="K90" s="15"/>
      <c r="L90" s="15"/>
      <c r="M90" s="15"/>
      <c r="N90" s="15"/>
      <c r="O90" s="15"/>
      <c r="P90" s="15"/>
      <c r="Q90" s="15"/>
      <c r="R90" s="15"/>
      <c r="S90" s="15"/>
      <c r="T90" s="15"/>
      <c r="U90" s="15"/>
      <c r="V90" s="15"/>
      <c r="W90" s="15"/>
      <c r="X90" s="15"/>
      <c r="Y90" s="15"/>
      <c r="Z90" s="15"/>
      <c r="AA90" s="15"/>
      <c r="AB90" s="15"/>
      <c r="AC90" s="17"/>
    </row>
    <row r="91" spans="2:29" x14ac:dyDescent="0.2">
      <c r="B91" s="155" t="s">
        <v>23</v>
      </c>
      <c r="C91" s="156"/>
      <c r="D91" s="108"/>
      <c r="E91" s="161"/>
      <c r="F91" s="15"/>
      <c r="G91" s="16"/>
      <c r="H91" s="15"/>
      <c r="I91" s="15"/>
      <c r="J91" s="15"/>
      <c r="K91" s="15"/>
      <c r="L91" s="15"/>
      <c r="M91" s="15"/>
      <c r="N91" s="15"/>
      <c r="O91" s="15"/>
      <c r="P91" s="15"/>
      <c r="Q91" s="15"/>
      <c r="R91" s="15"/>
      <c r="S91" s="15"/>
      <c r="T91" s="15"/>
      <c r="U91" s="15"/>
      <c r="V91" s="15"/>
      <c r="W91" s="15"/>
      <c r="X91" s="15"/>
      <c r="Y91" s="15"/>
      <c r="Z91" s="15"/>
      <c r="AA91" s="15"/>
      <c r="AB91" s="15"/>
      <c r="AC91" s="17"/>
    </row>
    <row r="92" spans="2:29" x14ac:dyDescent="0.2">
      <c r="B92" s="153" t="s">
        <v>38</v>
      </c>
      <c r="C92" s="154"/>
      <c r="D92" s="108"/>
      <c r="E92" s="161"/>
      <c r="F92" s="15"/>
      <c r="G92" s="16"/>
      <c r="H92" s="15"/>
      <c r="I92" s="15"/>
      <c r="J92" s="15"/>
      <c r="K92" s="15"/>
      <c r="L92" s="15"/>
      <c r="M92" s="15"/>
      <c r="N92" s="15"/>
      <c r="O92" s="15"/>
      <c r="P92" s="15"/>
      <c r="Q92" s="15"/>
      <c r="R92" s="15"/>
      <c r="S92" s="15"/>
      <c r="T92" s="15"/>
      <c r="U92" s="15"/>
      <c r="V92" s="15"/>
      <c r="W92" s="15"/>
      <c r="X92" s="15"/>
      <c r="Y92" s="15"/>
      <c r="Z92" s="15"/>
      <c r="AA92" s="15"/>
      <c r="AB92" s="15"/>
      <c r="AC92" s="17"/>
    </row>
    <row r="93" spans="2:29" ht="13.5" thickBot="1" x14ac:dyDescent="0.25">
      <c r="B93" s="151" t="s">
        <v>39</v>
      </c>
      <c r="C93" s="152"/>
      <c r="D93" s="134"/>
      <c r="E93" s="135"/>
      <c r="F93" s="15"/>
      <c r="G93" s="16"/>
      <c r="H93" s="15"/>
      <c r="I93" s="15"/>
      <c r="J93" s="15"/>
      <c r="K93" s="15"/>
      <c r="L93" s="15"/>
      <c r="M93" s="15"/>
      <c r="N93" s="15"/>
      <c r="O93" s="15"/>
      <c r="P93" s="15"/>
      <c r="Q93" s="15"/>
      <c r="R93" s="15"/>
      <c r="S93" s="15"/>
      <c r="T93" s="15"/>
      <c r="U93" s="15"/>
      <c r="V93" s="15"/>
      <c r="W93" s="15"/>
      <c r="X93" s="15"/>
      <c r="Y93" s="15"/>
      <c r="Z93" s="15"/>
      <c r="AA93" s="15"/>
      <c r="AB93" s="15"/>
      <c r="AC93" s="17"/>
    </row>
    <row r="94" spans="2:29" ht="13.5" thickBot="1" x14ac:dyDescent="0.25">
      <c r="B94" s="367" t="s">
        <v>40</v>
      </c>
      <c r="C94" s="368"/>
      <c r="D94" s="369">
        <f>SUM(D82:E93)</f>
        <v>17718</v>
      </c>
      <c r="E94" s="370"/>
      <c r="F94" s="15"/>
      <c r="G94" s="15"/>
      <c r="H94" s="16"/>
      <c r="I94" s="15"/>
      <c r="J94" s="15"/>
      <c r="K94" s="15"/>
      <c r="L94" s="15"/>
      <c r="M94" s="15"/>
      <c r="N94" s="15"/>
      <c r="O94" s="15"/>
      <c r="P94" s="15"/>
      <c r="Q94" s="15"/>
      <c r="R94" s="15"/>
      <c r="S94" s="15"/>
      <c r="T94" s="15"/>
      <c r="U94" s="15"/>
      <c r="V94" s="15"/>
      <c r="W94" s="15"/>
      <c r="X94" s="15"/>
      <c r="Y94" s="15"/>
      <c r="Z94" s="15"/>
      <c r="AA94" s="15"/>
      <c r="AB94" s="15"/>
      <c r="AC94" s="17"/>
    </row>
    <row r="95" spans="2:29" ht="9" customHeight="1" thickBot="1" x14ac:dyDescent="0.25">
      <c r="B95" s="37"/>
      <c r="C95" s="38"/>
      <c r="D95" s="16"/>
      <c r="E95" s="16"/>
      <c r="F95" s="15"/>
      <c r="G95" s="16"/>
      <c r="H95" s="15"/>
      <c r="I95" s="15"/>
      <c r="J95" s="15"/>
      <c r="K95" s="15"/>
      <c r="L95" s="15"/>
      <c r="M95" s="15"/>
      <c r="N95" s="15"/>
      <c r="O95" s="15"/>
      <c r="P95" s="15"/>
      <c r="Q95" s="15"/>
      <c r="R95" s="15"/>
      <c r="S95" s="15"/>
      <c r="T95" s="15"/>
      <c r="U95" s="15"/>
      <c r="V95" s="15"/>
      <c r="W95" s="15"/>
      <c r="X95" s="15"/>
      <c r="Y95" s="15"/>
      <c r="Z95" s="15"/>
      <c r="AA95" s="15"/>
      <c r="AB95" s="15"/>
      <c r="AC95" s="17"/>
    </row>
    <row r="96" spans="2:29" ht="25.5" customHeight="1" thickBot="1" x14ac:dyDescent="0.25">
      <c r="B96" s="364" t="s">
        <v>66</v>
      </c>
      <c r="C96" s="365"/>
      <c r="D96" s="366"/>
      <c r="E96" s="373">
        <f>D94/1</f>
        <v>17718</v>
      </c>
      <c r="F96" s="374"/>
      <c r="G96" s="16"/>
      <c r="H96" s="15"/>
      <c r="I96" s="15"/>
      <c r="J96" s="15"/>
      <c r="K96" s="15"/>
      <c r="L96" s="15"/>
      <c r="M96" s="15"/>
      <c r="N96" s="15"/>
      <c r="O96" s="15"/>
      <c r="P96" s="15"/>
      <c r="Q96" s="15"/>
      <c r="R96" s="15"/>
      <c r="S96" s="15"/>
      <c r="T96" s="15"/>
      <c r="U96" s="15"/>
      <c r="V96" s="15"/>
      <c r="W96" s="15"/>
      <c r="X96" s="15"/>
      <c r="Y96" s="15"/>
      <c r="Z96" s="15"/>
      <c r="AA96" s="15"/>
      <c r="AB96" s="15"/>
      <c r="AC96" s="17"/>
    </row>
    <row r="97" spans="2:29" ht="24.75" customHeight="1" thickBot="1" x14ac:dyDescent="0.25">
      <c r="B97" s="364" t="s">
        <v>65</v>
      </c>
      <c r="C97" s="365"/>
      <c r="D97" s="366"/>
      <c r="E97" s="371">
        <f>E96/12</f>
        <v>1476.5</v>
      </c>
      <c r="F97" s="372"/>
      <c r="G97" s="16"/>
      <c r="H97" s="15"/>
      <c r="I97" s="15"/>
      <c r="J97" s="15"/>
      <c r="K97" s="15"/>
      <c r="L97" s="15"/>
      <c r="M97" s="15"/>
      <c r="N97" s="15"/>
      <c r="O97" s="15"/>
      <c r="P97" s="15"/>
      <c r="Q97" s="15"/>
      <c r="R97" s="15"/>
      <c r="S97" s="15"/>
      <c r="T97" s="15"/>
      <c r="U97" s="15"/>
      <c r="V97" s="15"/>
      <c r="W97" s="15"/>
      <c r="X97" s="15"/>
      <c r="Y97" s="15"/>
      <c r="Z97" s="15"/>
      <c r="AA97" s="15"/>
      <c r="AB97" s="15"/>
      <c r="AC97" s="17"/>
    </row>
    <row r="98" spans="2:29" ht="11.25" customHeight="1" thickBot="1" x14ac:dyDescent="0.25">
      <c r="B98" s="37"/>
      <c r="C98" s="38"/>
      <c r="D98" s="16"/>
      <c r="E98" s="16"/>
      <c r="F98" s="15"/>
      <c r="G98" s="16"/>
      <c r="H98" s="15"/>
      <c r="I98" s="15"/>
      <c r="J98" s="15"/>
      <c r="K98" s="15"/>
      <c r="L98" s="15"/>
      <c r="M98" s="15"/>
      <c r="N98" s="15"/>
      <c r="O98" s="15"/>
      <c r="P98" s="15"/>
      <c r="Q98" s="15"/>
      <c r="R98" s="15"/>
      <c r="S98" s="15"/>
      <c r="T98" s="15"/>
      <c r="U98" s="15"/>
      <c r="V98" s="15"/>
      <c r="W98" s="15"/>
      <c r="X98" s="15"/>
      <c r="Y98" s="15"/>
      <c r="Z98" s="15"/>
      <c r="AA98" s="15"/>
      <c r="AB98" s="15"/>
      <c r="AC98" s="17"/>
    </row>
    <row r="99" spans="2:29" x14ac:dyDescent="0.2">
      <c r="B99" s="141" t="s">
        <v>52</v>
      </c>
      <c r="C99" s="142"/>
      <c r="D99" s="142"/>
      <c r="E99" s="143"/>
      <c r="F99" s="15"/>
      <c r="G99" s="15"/>
      <c r="H99" s="16"/>
      <c r="I99" s="15"/>
      <c r="J99" s="15"/>
      <c r="K99" s="15"/>
      <c r="L99" s="15"/>
      <c r="M99" s="15"/>
      <c r="N99" s="15"/>
      <c r="O99" s="15"/>
      <c r="P99" s="15"/>
      <c r="Q99" s="15"/>
      <c r="R99" s="15"/>
      <c r="S99" s="15"/>
      <c r="T99" s="15"/>
      <c r="U99" s="15"/>
      <c r="V99" s="15"/>
      <c r="W99" s="15"/>
      <c r="X99" s="15"/>
      <c r="Y99" s="15"/>
      <c r="Z99" s="15"/>
      <c r="AA99" s="15"/>
      <c r="AB99" s="15"/>
      <c r="AC99" s="17"/>
    </row>
    <row r="100" spans="2:29" ht="13.5" thickBot="1" x14ac:dyDescent="0.25">
      <c r="B100" s="144"/>
      <c r="C100" s="145"/>
      <c r="D100" s="145"/>
      <c r="E100" s="146"/>
      <c r="F100" s="15"/>
      <c r="G100" s="15"/>
      <c r="H100" s="16"/>
      <c r="I100" s="15"/>
      <c r="J100" s="15"/>
      <c r="K100" s="15"/>
      <c r="L100" s="15"/>
      <c r="M100" s="15"/>
      <c r="N100" s="15"/>
      <c r="O100" s="15"/>
      <c r="P100" s="15"/>
      <c r="Q100" s="15"/>
      <c r="R100" s="15"/>
      <c r="S100" s="15"/>
      <c r="T100" s="15"/>
      <c r="U100" s="15"/>
      <c r="V100" s="15"/>
      <c r="W100" s="15"/>
      <c r="X100" s="15"/>
      <c r="Y100" s="15"/>
      <c r="Z100" s="15"/>
      <c r="AA100" s="15"/>
      <c r="AB100" s="15"/>
      <c r="AC100" s="17"/>
    </row>
    <row r="101" spans="2:29" x14ac:dyDescent="0.2">
      <c r="B101" s="162" t="s">
        <v>0</v>
      </c>
      <c r="C101" s="163"/>
      <c r="D101" s="163" t="s">
        <v>43</v>
      </c>
      <c r="E101" s="363"/>
      <c r="F101" s="15"/>
      <c r="G101" s="16"/>
      <c r="H101" s="15"/>
      <c r="I101" s="15"/>
      <c r="J101" s="15"/>
      <c r="K101" s="15"/>
      <c r="L101" s="15"/>
      <c r="M101" s="15"/>
      <c r="N101" s="15"/>
      <c r="O101" s="15"/>
      <c r="P101" s="15"/>
      <c r="Q101" s="15"/>
      <c r="R101" s="15"/>
      <c r="S101" s="15"/>
      <c r="T101" s="15"/>
      <c r="U101" s="15"/>
      <c r="V101" s="15"/>
      <c r="W101" s="15"/>
      <c r="X101" s="15"/>
      <c r="Y101" s="15"/>
      <c r="Z101" s="15"/>
      <c r="AA101" s="15"/>
      <c r="AB101" s="15"/>
      <c r="AC101" s="17"/>
    </row>
    <row r="102" spans="2:29" x14ac:dyDescent="0.2">
      <c r="B102" s="155" t="s">
        <v>14</v>
      </c>
      <c r="C102" s="156"/>
      <c r="D102" s="107">
        <v>0.98399999999999999</v>
      </c>
      <c r="E102" s="361"/>
      <c r="F102" s="15"/>
      <c r="G102" s="16"/>
      <c r="H102" s="15"/>
      <c r="I102" s="15"/>
      <c r="J102" s="15"/>
      <c r="K102" s="15"/>
      <c r="L102" s="15"/>
      <c r="M102" s="15"/>
      <c r="N102" s="15"/>
      <c r="O102" s="15"/>
      <c r="P102" s="15"/>
      <c r="Q102" s="15"/>
      <c r="R102" s="15"/>
      <c r="S102" s="15"/>
      <c r="T102" s="15"/>
      <c r="U102" s="15"/>
      <c r="V102" s="15"/>
      <c r="W102" s="15"/>
      <c r="X102" s="15"/>
      <c r="Y102" s="15"/>
      <c r="Z102" s="15"/>
      <c r="AA102" s="15"/>
      <c r="AB102" s="15"/>
      <c r="AC102" s="17"/>
    </row>
    <row r="103" spans="2:29" x14ac:dyDescent="0.2">
      <c r="B103" s="155" t="s">
        <v>15</v>
      </c>
      <c r="C103" s="156"/>
      <c r="D103" s="107">
        <v>0.96750000000000003</v>
      </c>
      <c r="E103" s="361"/>
      <c r="F103" s="15"/>
      <c r="G103" s="16"/>
      <c r="H103" s="15"/>
      <c r="I103" s="15"/>
      <c r="J103" s="15"/>
      <c r="K103" s="15"/>
      <c r="L103" s="15"/>
      <c r="M103" s="15"/>
      <c r="N103" s="15"/>
      <c r="O103" s="15"/>
      <c r="P103" s="15"/>
      <c r="Q103" s="15"/>
      <c r="R103" s="15"/>
      <c r="S103" s="15"/>
      <c r="T103" s="15"/>
      <c r="U103" s="15"/>
      <c r="V103" s="15"/>
      <c r="W103" s="15"/>
      <c r="X103" s="15"/>
      <c r="Y103" s="15"/>
      <c r="Z103" s="15"/>
      <c r="AA103" s="15"/>
      <c r="AB103" s="15"/>
      <c r="AC103" s="17"/>
    </row>
    <row r="104" spans="2:29" x14ac:dyDescent="0.2">
      <c r="B104" s="155" t="s">
        <v>16</v>
      </c>
      <c r="C104" s="156"/>
      <c r="D104" s="107">
        <v>0.97529999999999994</v>
      </c>
      <c r="E104" s="361"/>
      <c r="F104" s="15"/>
      <c r="G104" s="16"/>
      <c r="H104" s="15"/>
      <c r="I104" s="15"/>
      <c r="J104" s="15"/>
      <c r="K104" s="15"/>
      <c r="L104" s="15"/>
      <c r="M104" s="15"/>
      <c r="N104" s="15"/>
      <c r="O104" s="15"/>
      <c r="P104" s="15"/>
      <c r="Q104" s="15"/>
      <c r="R104" s="15"/>
      <c r="S104" s="15"/>
      <c r="T104" s="15"/>
      <c r="U104" s="15"/>
      <c r="V104" s="15"/>
      <c r="W104" s="15"/>
      <c r="X104" s="15"/>
      <c r="Y104" s="15"/>
      <c r="Z104" s="15"/>
      <c r="AA104" s="15"/>
      <c r="AB104" s="15"/>
      <c r="AC104" s="17"/>
    </row>
    <row r="105" spans="2:29" x14ac:dyDescent="0.2">
      <c r="B105" s="155" t="s">
        <v>17</v>
      </c>
      <c r="C105" s="156"/>
      <c r="D105" s="107">
        <v>0.97650000000000003</v>
      </c>
      <c r="E105" s="361"/>
      <c r="F105" s="15"/>
      <c r="G105" s="16"/>
      <c r="H105" s="15"/>
      <c r="I105" s="15"/>
      <c r="J105" s="15"/>
      <c r="K105" s="15"/>
      <c r="L105" s="15"/>
      <c r="M105" s="15"/>
      <c r="N105" s="15"/>
      <c r="O105" s="15"/>
      <c r="P105" s="15"/>
      <c r="Q105" s="15"/>
      <c r="R105" s="15"/>
      <c r="S105" s="15"/>
      <c r="T105" s="15"/>
      <c r="U105" s="15"/>
      <c r="V105" s="15"/>
      <c r="W105" s="15"/>
      <c r="X105" s="15"/>
      <c r="Y105" s="15"/>
      <c r="Z105" s="15"/>
      <c r="AA105" s="15"/>
      <c r="AB105" s="15"/>
      <c r="AC105" s="17"/>
    </row>
    <row r="106" spans="2:29" x14ac:dyDescent="0.2">
      <c r="B106" s="155" t="s">
        <v>18</v>
      </c>
      <c r="C106" s="156"/>
      <c r="D106" s="107">
        <v>0.96899999999999997</v>
      </c>
      <c r="E106" s="361"/>
      <c r="F106" s="15"/>
      <c r="G106" s="16"/>
      <c r="H106" s="15"/>
      <c r="I106" s="15"/>
      <c r="J106" s="15"/>
      <c r="K106" s="15"/>
      <c r="L106" s="15"/>
      <c r="M106" s="15"/>
      <c r="N106" s="15"/>
      <c r="O106" s="15"/>
      <c r="P106" s="15"/>
      <c r="Q106" s="15"/>
      <c r="R106" s="15"/>
      <c r="S106" s="15"/>
      <c r="T106" s="15"/>
      <c r="U106" s="15"/>
      <c r="V106" s="15"/>
      <c r="W106" s="15"/>
      <c r="X106" s="15"/>
      <c r="Y106" s="15"/>
      <c r="Z106" s="15"/>
      <c r="AA106" s="15"/>
      <c r="AB106" s="15"/>
      <c r="AC106" s="17"/>
    </row>
    <row r="107" spans="2:29" x14ac:dyDescent="0.2">
      <c r="B107" s="153" t="s">
        <v>19</v>
      </c>
      <c r="C107" s="154"/>
      <c r="D107" s="107">
        <v>0.97460000000000002</v>
      </c>
      <c r="E107" s="361"/>
      <c r="F107" s="15"/>
      <c r="G107" s="16"/>
      <c r="H107" s="15"/>
      <c r="I107" s="15"/>
      <c r="J107" s="15"/>
      <c r="K107" s="15"/>
      <c r="L107" s="15"/>
      <c r="M107" s="15"/>
      <c r="N107" s="15"/>
      <c r="O107" s="15"/>
      <c r="P107" s="15"/>
      <c r="Q107" s="15"/>
      <c r="R107" s="15"/>
      <c r="S107" s="15"/>
      <c r="T107" s="15"/>
      <c r="U107" s="15"/>
      <c r="V107" s="15"/>
      <c r="W107" s="15"/>
      <c r="X107" s="15"/>
      <c r="Y107" s="15"/>
      <c r="Z107" s="15"/>
      <c r="AA107" s="15"/>
      <c r="AB107" s="15"/>
      <c r="AC107" s="17"/>
    </row>
    <row r="108" spans="2:29" x14ac:dyDescent="0.2">
      <c r="B108" s="153" t="s">
        <v>20</v>
      </c>
      <c r="C108" s="154"/>
      <c r="D108" s="107"/>
      <c r="E108" s="361"/>
      <c r="F108" s="15"/>
      <c r="G108" s="16"/>
      <c r="H108" s="15"/>
      <c r="I108" s="15"/>
      <c r="J108" s="15"/>
      <c r="K108" s="15"/>
      <c r="L108" s="15"/>
      <c r="M108" s="15"/>
      <c r="N108" s="15"/>
      <c r="O108" s="15"/>
      <c r="P108" s="15"/>
      <c r="Q108" s="15"/>
      <c r="R108" s="15"/>
      <c r="S108" s="15"/>
      <c r="T108" s="15"/>
      <c r="U108" s="15"/>
      <c r="V108" s="15"/>
      <c r="W108" s="15"/>
      <c r="X108" s="15"/>
      <c r="Y108" s="15"/>
      <c r="Z108" s="15"/>
      <c r="AA108" s="15"/>
      <c r="AB108" s="15"/>
      <c r="AC108" s="17"/>
    </row>
    <row r="109" spans="2:29" x14ac:dyDescent="0.2">
      <c r="B109" s="153" t="s">
        <v>21</v>
      </c>
      <c r="C109" s="154"/>
      <c r="D109" s="107"/>
      <c r="E109" s="361"/>
      <c r="F109" s="15"/>
      <c r="G109" s="16"/>
      <c r="H109" s="15"/>
      <c r="I109" s="15"/>
      <c r="J109" s="15"/>
      <c r="K109" s="15"/>
      <c r="L109" s="15"/>
      <c r="M109" s="15"/>
      <c r="N109" s="15"/>
      <c r="O109" s="15"/>
      <c r="P109" s="15"/>
      <c r="Q109" s="15"/>
      <c r="R109" s="15"/>
      <c r="S109" s="15"/>
      <c r="T109" s="15"/>
      <c r="U109" s="15"/>
      <c r="V109" s="15"/>
      <c r="W109" s="15"/>
      <c r="X109" s="15"/>
      <c r="Y109" s="15"/>
      <c r="Z109" s="15"/>
      <c r="AA109" s="15"/>
      <c r="AB109" s="15"/>
      <c r="AC109" s="17"/>
    </row>
    <row r="110" spans="2:29" x14ac:dyDescent="0.2">
      <c r="B110" s="153" t="s">
        <v>37</v>
      </c>
      <c r="C110" s="154"/>
      <c r="D110" s="362"/>
      <c r="E110" s="361"/>
      <c r="F110" s="15"/>
      <c r="G110" s="16"/>
      <c r="H110" s="15"/>
      <c r="I110" s="15"/>
      <c r="J110" s="15"/>
      <c r="K110" s="15"/>
      <c r="L110" s="15"/>
      <c r="M110" s="15"/>
      <c r="N110" s="15"/>
      <c r="O110" s="15"/>
      <c r="P110" s="15"/>
      <c r="Q110" s="15"/>
      <c r="R110" s="15"/>
      <c r="S110" s="15"/>
      <c r="T110" s="15"/>
      <c r="U110" s="15"/>
      <c r="V110" s="15"/>
      <c r="W110" s="15"/>
      <c r="X110" s="15"/>
      <c r="Y110" s="15"/>
      <c r="Z110" s="15"/>
      <c r="AA110" s="15"/>
      <c r="AB110" s="15"/>
      <c r="AC110" s="17"/>
    </row>
    <row r="111" spans="2:29" x14ac:dyDescent="0.2">
      <c r="B111" s="155" t="s">
        <v>23</v>
      </c>
      <c r="C111" s="156"/>
      <c r="D111" s="362"/>
      <c r="E111" s="361"/>
      <c r="F111" s="15"/>
      <c r="G111" s="16"/>
      <c r="H111" s="15"/>
      <c r="I111" s="15"/>
      <c r="J111" s="15"/>
      <c r="K111" s="15"/>
      <c r="L111" s="15"/>
      <c r="M111" s="15"/>
      <c r="N111" s="15"/>
      <c r="O111" s="15"/>
      <c r="P111" s="15"/>
      <c r="Q111" s="15"/>
      <c r="R111" s="15"/>
      <c r="S111" s="15"/>
      <c r="T111" s="15"/>
      <c r="U111" s="15"/>
      <c r="V111" s="15"/>
      <c r="W111" s="15"/>
      <c r="X111" s="15"/>
      <c r="Y111" s="15"/>
      <c r="Z111" s="15"/>
      <c r="AA111" s="15"/>
      <c r="AB111" s="15"/>
      <c r="AC111" s="17"/>
    </row>
    <row r="112" spans="2:29" x14ac:dyDescent="0.2">
      <c r="B112" s="153" t="s">
        <v>38</v>
      </c>
      <c r="C112" s="154"/>
      <c r="D112" s="362"/>
      <c r="E112" s="361"/>
      <c r="F112" s="15"/>
      <c r="G112" s="16"/>
      <c r="H112" s="15"/>
      <c r="I112" s="15"/>
      <c r="J112" s="15"/>
      <c r="K112" s="15"/>
      <c r="L112" s="15"/>
      <c r="M112" s="15"/>
      <c r="N112" s="15"/>
      <c r="O112" s="15"/>
      <c r="P112" s="15"/>
      <c r="Q112" s="15"/>
      <c r="R112" s="15"/>
      <c r="S112" s="15"/>
      <c r="T112" s="15"/>
      <c r="U112" s="15"/>
      <c r="V112" s="15"/>
      <c r="W112" s="15"/>
      <c r="X112" s="15"/>
      <c r="Y112" s="15"/>
      <c r="Z112" s="15"/>
      <c r="AA112" s="15"/>
      <c r="AB112" s="15"/>
      <c r="AC112" s="17"/>
    </row>
    <row r="113" spans="2:29" ht="13.5" thickBot="1" x14ac:dyDescent="0.25">
      <c r="B113" s="151" t="s">
        <v>39</v>
      </c>
      <c r="C113" s="152"/>
      <c r="D113" s="362"/>
      <c r="E113" s="361"/>
      <c r="F113" s="15"/>
      <c r="G113" s="16"/>
      <c r="H113" s="15"/>
      <c r="I113" s="15"/>
      <c r="J113" s="15"/>
      <c r="K113" s="15"/>
      <c r="L113" s="15"/>
      <c r="M113" s="15"/>
      <c r="N113" s="15"/>
      <c r="O113" s="15"/>
      <c r="P113" s="15"/>
      <c r="Q113" s="15"/>
      <c r="R113" s="15"/>
      <c r="S113" s="15"/>
      <c r="T113" s="15"/>
      <c r="U113" s="15"/>
      <c r="V113" s="15"/>
      <c r="W113" s="15"/>
      <c r="X113" s="15"/>
      <c r="Y113" s="15"/>
      <c r="Z113" s="15"/>
      <c r="AA113" s="15"/>
      <c r="AB113" s="15"/>
      <c r="AC113" s="17"/>
    </row>
    <row r="114" spans="2:29" ht="13.5" thickBot="1" x14ac:dyDescent="0.25">
      <c r="B114" s="39"/>
      <c r="C114" s="40"/>
      <c r="D114" s="20"/>
      <c r="E114" s="20"/>
      <c r="F114" s="20"/>
      <c r="G114" s="20"/>
      <c r="H114" s="19"/>
      <c r="I114" s="20"/>
      <c r="J114" s="20"/>
      <c r="K114" s="20"/>
      <c r="L114" s="20"/>
      <c r="M114" s="20"/>
      <c r="N114" s="20"/>
      <c r="O114" s="20"/>
      <c r="P114" s="20"/>
      <c r="Q114" s="20"/>
      <c r="R114" s="20"/>
      <c r="S114" s="20"/>
      <c r="T114" s="20"/>
      <c r="U114" s="20"/>
      <c r="V114" s="20"/>
      <c r="W114" s="20"/>
      <c r="X114" s="20"/>
      <c r="Y114" s="20"/>
      <c r="Z114" s="20"/>
      <c r="AA114" s="20"/>
      <c r="AB114" s="20"/>
      <c r="AC114" s="21"/>
    </row>
    <row r="115" spans="2:29" x14ac:dyDescent="0.2">
      <c r="B115" s="38"/>
      <c r="C115" s="38"/>
      <c r="D115" s="41"/>
      <c r="E115" s="41"/>
      <c r="G115" s="8"/>
      <c r="H115" s="3"/>
    </row>
    <row r="116" spans="2:29" ht="13.5" thickBot="1" x14ac:dyDescent="0.25"/>
    <row r="117" spans="2:29" ht="13.5" thickBot="1" x14ac:dyDescent="0.25">
      <c r="B117" s="35"/>
      <c r="C117" s="12"/>
      <c r="D117" s="12"/>
      <c r="E117" s="12"/>
      <c r="F117" s="12"/>
      <c r="G117" s="12"/>
      <c r="H117" s="13"/>
      <c r="I117" s="12"/>
      <c r="J117" s="12"/>
      <c r="K117" s="12"/>
      <c r="L117" s="12"/>
      <c r="M117" s="12"/>
      <c r="N117" s="12"/>
      <c r="O117" s="12"/>
      <c r="P117" s="12"/>
      <c r="Q117" s="12"/>
      <c r="R117" s="12"/>
      <c r="S117" s="12"/>
      <c r="T117" s="12"/>
      <c r="U117" s="12"/>
      <c r="V117" s="12"/>
      <c r="W117" s="12"/>
      <c r="X117" s="12"/>
      <c r="Y117" s="12"/>
      <c r="Z117" s="12"/>
      <c r="AA117" s="12"/>
      <c r="AB117" s="12"/>
      <c r="AC117" s="14"/>
    </row>
    <row r="118" spans="2:29" ht="13.5" thickBot="1" x14ac:dyDescent="0.25">
      <c r="B118" s="157" t="s">
        <v>53</v>
      </c>
      <c r="C118" s="158"/>
      <c r="D118" s="158"/>
      <c r="E118" s="159"/>
      <c r="F118" s="15"/>
      <c r="G118" s="15"/>
      <c r="H118" s="16"/>
      <c r="I118" s="15"/>
      <c r="J118" s="15"/>
      <c r="K118" s="15"/>
      <c r="L118" s="15"/>
      <c r="M118" s="15"/>
      <c r="N118" s="15"/>
      <c r="O118" s="15"/>
      <c r="P118" s="15"/>
      <c r="Q118" s="15"/>
      <c r="R118" s="15"/>
      <c r="S118" s="15"/>
      <c r="T118" s="15"/>
      <c r="U118" s="15"/>
      <c r="V118" s="15"/>
      <c r="W118" s="15"/>
      <c r="X118" s="15"/>
      <c r="Y118" s="15"/>
      <c r="Z118" s="15"/>
      <c r="AA118" s="15"/>
      <c r="AB118" s="15"/>
      <c r="AC118" s="17"/>
    </row>
    <row r="119" spans="2:29" x14ac:dyDescent="0.2">
      <c r="B119" s="162" t="s">
        <v>0</v>
      </c>
      <c r="C119" s="163"/>
      <c r="D119" s="163" t="s">
        <v>43</v>
      </c>
      <c r="E119" s="363"/>
      <c r="F119" s="15"/>
      <c r="G119" s="16"/>
      <c r="H119" s="15"/>
      <c r="I119" s="15"/>
      <c r="J119" s="15"/>
      <c r="K119" s="15"/>
      <c r="L119" s="15"/>
      <c r="M119" s="15"/>
      <c r="N119" s="15"/>
      <c r="O119" s="15"/>
      <c r="P119" s="15"/>
      <c r="Q119" s="15"/>
      <c r="R119" s="15"/>
      <c r="S119" s="15"/>
      <c r="T119" s="15"/>
      <c r="U119" s="15"/>
      <c r="V119" s="15"/>
      <c r="W119" s="15"/>
      <c r="X119" s="15"/>
      <c r="Y119" s="15"/>
      <c r="Z119" s="15"/>
      <c r="AA119" s="15"/>
      <c r="AB119" s="15"/>
      <c r="AC119" s="17"/>
    </row>
    <row r="120" spans="2:29" x14ac:dyDescent="0.2">
      <c r="B120" s="155" t="s">
        <v>14</v>
      </c>
      <c r="C120" s="156"/>
      <c r="D120" s="108">
        <v>30</v>
      </c>
      <c r="E120" s="161"/>
      <c r="F120" s="15"/>
      <c r="G120" s="16"/>
      <c r="H120" s="15"/>
      <c r="I120" s="15"/>
      <c r="J120" s="15"/>
      <c r="K120" s="15"/>
      <c r="L120" s="15"/>
      <c r="M120" s="15"/>
      <c r="N120" s="15"/>
      <c r="O120" s="15"/>
      <c r="P120" s="15"/>
      <c r="Q120" s="15"/>
      <c r="R120" s="15"/>
      <c r="S120" s="15"/>
      <c r="T120" s="15"/>
      <c r="U120" s="15"/>
      <c r="V120" s="15"/>
      <c r="W120" s="15"/>
      <c r="X120" s="15"/>
      <c r="Y120" s="15"/>
      <c r="Z120" s="15"/>
      <c r="AA120" s="15"/>
      <c r="AB120" s="15"/>
      <c r="AC120" s="17"/>
    </row>
    <row r="121" spans="2:29" x14ac:dyDescent="0.2">
      <c r="B121" s="155" t="s">
        <v>15</v>
      </c>
      <c r="C121" s="156"/>
      <c r="D121" s="108">
        <v>105</v>
      </c>
      <c r="E121" s="161"/>
      <c r="F121" s="15"/>
      <c r="G121" s="16"/>
      <c r="H121" s="15"/>
      <c r="I121" s="15"/>
      <c r="J121" s="15"/>
      <c r="K121" s="15"/>
      <c r="L121" s="15"/>
      <c r="M121" s="15"/>
      <c r="N121" s="15"/>
      <c r="O121" s="15"/>
      <c r="P121" s="15"/>
      <c r="Q121" s="15"/>
      <c r="R121" s="15"/>
      <c r="S121" s="15"/>
      <c r="T121" s="15"/>
      <c r="U121" s="15"/>
      <c r="V121" s="15"/>
      <c r="W121" s="15"/>
      <c r="X121" s="15"/>
      <c r="Y121" s="15"/>
      <c r="Z121" s="15"/>
      <c r="AA121" s="15"/>
      <c r="AB121" s="15"/>
      <c r="AC121" s="17"/>
    </row>
    <row r="122" spans="2:29" x14ac:dyDescent="0.2">
      <c r="B122" s="155" t="s">
        <v>16</v>
      </c>
      <c r="C122" s="156"/>
      <c r="D122" s="108">
        <v>84</v>
      </c>
      <c r="E122" s="161"/>
      <c r="F122" s="15"/>
      <c r="G122" s="16"/>
      <c r="H122" s="15"/>
      <c r="I122" s="15"/>
      <c r="J122" s="15"/>
      <c r="K122" s="15"/>
      <c r="L122" s="15"/>
      <c r="M122" s="15"/>
      <c r="N122" s="15"/>
      <c r="O122" s="15"/>
      <c r="P122" s="15"/>
      <c r="Q122" s="15"/>
      <c r="R122" s="15"/>
      <c r="S122" s="15"/>
      <c r="T122" s="15"/>
      <c r="U122" s="15"/>
      <c r="V122" s="15"/>
      <c r="W122" s="15"/>
      <c r="X122" s="15"/>
      <c r="Y122" s="15"/>
      <c r="Z122" s="15"/>
      <c r="AA122" s="15"/>
      <c r="AB122" s="15"/>
      <c r="AC122" s="17"/>
    </row>
    <row r="123" spans="2:29" x14ac:dyDescent="0.2">
      <c r="B123" s="155" t="s">
        <v>17</v>
      </c>
      <c r="C123" s="156"/>
      <c r="D123" s="108">
        <v>95</v>
      </c>
      <c r="E123" s="161"/>
      <c r="F123" s="15"/>
      <c r="G123" s="16"/>
      <c r="H123" s="15"/>
      <c r="I123" s="15"/>
      <c r="J123" s="15"/>
      <c r="K123" s="15"/>
      <c r="L123" s="15"/>
      <c r="M123" s="15"/>
      <c r="N123" s="15"/>
      <c r="O123" s="15"/>
      <c r="P123" s="15"/>
      <c r="Q123" s="15"/>
      <c r="R123" s="15"/>
      <c r="S123" s="15"/>
      <c r="T123" s="15"/>
      <c r="U123" s="15"/>
      <c r="V123" s="15"/>
      <c r="W123" s="15"/>
      <c r="X123" s="15"/>
      <c r="Y123" s="15"/>
      <c r="Z123" s="15"/>
      <c r="AA123" s="15"/>
      <c r="AB123" s="15"/>
      <c r="AC123" s="17"/>
    </row>
    <row r="124" spans="2:29" x14ac:dyDescent="0.2">
      <c r="B124" s="155" t="s">
        <v>18</v>
      </c>
      <c r="C124" s="156"/>
      <c r="D124" s="108">
        <v>72</v>
      </c>
      <c r="E124" s="161"/>
      <c r="F124" s="15"/>
      <c r="G124" s="16"/>
      <c r="H124" s="15"/>
      <c r="I124" s="15"/>
      <c r="J124" s="15"/>
      <c r="K124" s="15"/>
      <c r="L124" s="15"/>
      <c r="M124" s="15"/>
      <c r="N124" s="15"/>
      <c r="O124" s="15"/>
      <c r="P124" s="15"/>
      <c r="Q124" s="15"/>
      <c r="R124" s="15"/>
      <c r="S124" s="15"/>
      <c r="T124" s="15"/>
      <c r="U124" s="15"/>
      <c r="V124" s="15"/>
      <c r="W124" s="15"/>
      <c r="X124" s="15"/>
      <c r="Y124" s="15"/>
      <c r="Z124" s="15"/>
      <c r="AA124" s="15"/>
      <c r="AB124" s="15"/>
      <c r="AC124" s="17"/>
    </row>
    <row r="125" spans="2:29" x14ac:dyDescent="0.2">
      <c r="B125" s="153" t="s">
        <v>19</v>
      </c>
      <c r="C125" s="154"/>
      <c r="D125" s="108">
        <v>69</v>
      </c>
      <c r="E125" s="161"/>
      <c r="F125" s="15"/>
      <c r="G125" s="16"/>
      <c r="H125" s="15"/>
      <c r="I125" s="15"/>
      <c r="J125" s="15"/>
      <c r="K125" s="15"/>
      <c r="L125" s="15"/>
      <c r="M125" s="15"/>
      <c r="N125" s="15"/>
      <c r="O125" s="15"/>
      <c r="P125" s="15"/>
      <c r="Q125" s="15"/>
      <c r="R125" s="15"/>
      <c r="S125" s="15"/>
      <c r="T125" s="15"/>
      <c r="U125" s="15"/>
      <c r="V125" s="15"/>
      <c r="W125" s="15"/>
      <c r="X125" s="15"/>
      <c r="Y125" s="15"/>
      <c r="Z125" s="15"/>
      <c r="AA125" s="15"/>
      <c r="AB125" s="15"/>
      <c r="AC125" s="17"/>
    </row>
    <row r="126" spans="2:29" x14ac:dyDescent="0.2">
      <c r="B126" s="153" t="s">
        <v>20</v>
      </c>
      <c r="C126" s="154"/>
      <c r="D126" s="108"/>
      <c r="E126" s="161"/>
      <c r="F126" s="15"/>
      <c r="G126" s="16"/>
      <c r="H126" s="15"/>
      <c r="I126" s="15"/>
      <c r="J126" s="15"/>
      <c r="K126" s="15"/>
      <c r="L126" s="15"/>
      <c r="M126" s="15"/>
      <c r="N126" s="15"/>
      <c r="O126" s="15"/>
      <c r="P126" s="15"/>
      <c r="Q126" s="15"/>
      <c r="R126" s="15"/>
      <c r="S126" s="15"/>
      <c r="T126" s="15"/>
      <c r="U126" s="15"/>
      <c r="V126" s="15"/>
      <c r="W126" s="15"/>
      <c r="X126" s="15"/>
      <c r="Y126" s="15"/>
      <c r="Z126" s="15"/>
      <c r="AA126" s="15"/>
      <c r="AB126" s="15"/>
      <c r="AC126" s="17"/>
    </row>
    <row r="127" spans="2:29" x14ac:dyDescent="0.2">
      <c r="B127" s="153" t="s">
        <v>21</v>
      </c>
      <c r="C127" s="154"/>
      <c r="D127" s="108"/>
      <c r="E127" s="161"/>
      <c r="F127" s="15"/>
      <c r="G127" s="16"/>
      <c r="H127" s="15"/>
      <c r="I127" s="15"/>
      <c r="J127" s="15"/>
      <c r="K127" s="15"/>
      <c r="L127" s="15"/>
      <c r="M127" s="15"/>
      <c r="N127" s="15"/>
      <c r="O127" s="15"/>
      <c r="P127" s="15"/>
      <c r="Q127" s="15"/>
      <c r="R127" s="15"/>
      <c r="S127" s="15"/>
      <c r="T127" s="15"/>
      <c r="U127" s="15"/>
      <c r="V127" s="15"/>
      <c r="W127" s="15"/>
      <c r="X127" s="15"/>
      <c r="Y127" s="15"/>
      <c r="Z127" s="15"/>
      <c r="AA127" s="15"/>
      <c r="AB127" s="15"/>
      <c r="AC127" s="17"/>
    </row>
    <row r="128" spans="2:29" x14ac:dyDescent="0.2">
      <c r="B128" s="153" t="s">
        <v>37</v>
      </c>
      <c r="C128" s="154"/>
      <c r="D128" s="108"/>
      <c r="E128" s="161"/>
      <c r="F128" s="15"/>
      <c r="G128" s="16"/>
      <c r="H128" s="15"/>
      <c r="I128" s="15"/>
      <c r="J128" s="15"/>
      <c r="K128" s="15"/>
      <c r="L128" s="15"/>
      <c r="M128" s="15"/>
      <c r="N128" s="15"/>
      <c r="O128" s="15"/>
      <c r="P128" s="15"/>
      <c r="Q128" s="15"/>
      <c r="R128" s="15"/>
      <c r="S128" s="15"/>
      <c r="T128" s="15"/>
      <c r="U128" s="15"/>
      <c r="V128" s="15"/>
      <c r="W128" s="15"/>
      <c r="X128" s="15"/>
      <c r="Y128" s="15"/>
      <c r="Z128" s="15"/>
      <c r="AA128" s="15"/>
      <c r="AB128" s="15"/>
      <c r="AC128" s="17"/>
    </row>
    <row r="129" spans="2:31" x14ac:dyDescent="0.2">
      <c r="B129" s="155" t="s">
        <v>23</v>
      </c>
      <c r="C129" s="156"/>
      <c r="D129" s="108"/>
      <c r="E129" s="161"/>
      <c r="F129" s="15"/>
      <c r="G129" s="16"/>
      <c r="H129" s="15"/>
      <c r="I129" s="15"/>
      <c r="J129" s="15"/>
      <c r="K129" s="15"/>
      <c r="L129" s="15"/>
      <c r="M129" s="15"/>
      <c r="N129" s="15"/>
      <c r="O129" s="15"/>
      <c r="P129" s="15"/>
      <c r="Q129" s="15"/>
      <c r="R129" s="15"/>
      <c r="S129" s="15"/>
      <c r="T129" s="15"/>
      <c r="U129" s="15"/>
      <c r="V129" s="15"/>
      <c r="W129" s="15"/>
      <c r="X129" s="15"/>
      <c r="Y129" s="15"/>
      <c r="Z129" s="15"/>
      <c r="AA129" s="15"/>
      <c r="AB129" s="15"/>
      <c r="AC129" s="17"/>
    </row>
    <row r="130" spans="2:31" x14ac:dyDescent="0.2">
      <c r="B130" s="153" t="s">
        <v>38</v>
      </c>
      <c r="C130" s="154"/>
      <c r="D130" s="108"/>
      <c r="E130" s="161"/>
      <c r="F130" s="15"/>
      <c r="G130" s="16"/>
      <c r="H130" s="15"/>
      <c r="I130" s="15"/>
      <c r="J130" s="15"/>
      <c r="K130" s="15"/>
      <c r="L130" s="15"/>
      <c r="M130" s="15"/>
      <c r="N130" s="15"/>
      <c r="O130" s="15"/>
      <c r="P130" s="15"/>
      <c r="Q130" s="15"/>
      <c r="R130" s="15"/>
      <c r="S130" s="15"/>
      <c r="T130" s="15"/>
      <c r="U130" s="15"/>
      <c r="V130" s="15"/>
      <c r="W130" s="15"/>
      <c r="X130" s="15"/>
      <c r="Y130" s="15"/>
      <c r="Z130" s="15"/>
      <c r="AA130" s="15"/>
      <c r="AB130" s="15"/>
      <c r="AC130" s="17"/>
    </row>
    <row r="131" spans="2:31" ht="13.5" thickBot="1" x14ac:dyDescent="0.25">
      <c r="B131" s="151" t="s">
        <v>39</v>
      </c>
      <c r="C131" s="152"/>
      <c r="D131" s="134"/>
      <c r="E131" s="135"/>
      <c r="F131" s="15"/>
      <c r="G131" s="16"/>
      <c r="H131" s="15"/>
      <c r="I131" s="15"/>
      <c r="J131" s="15"/>
      <c r="K131" s="15"/>
      <c r="L131" s="15"/>
      <c r="M131" s="15"/>
      <c r="N131" s="15"/>
      <c r="O131" s="15"/>
      <c r="P131" s="15"/>
      <c r="Q131" s="15"/>
      <c r="R131" s="15"/>
      <c r="S131" s="15"/>
      <c r="T131" s="15"/>
      <c r="U131" s="15"/>
      <c r="V131" s="15"/>
      <c r="W131" s="15"/>
      <c r="X131" s="15"/>
      <c r="Y131" s="15"/>
      <c r="Z131" s="15"/>
      <c r="AA131" s="15"/>
      <c r="AB131" s="15"/>
      <c r="AC131" s="17"/>
    </row>
    <row r="132" spans="2:31" ht="13.5" thickBot="1" x14ac:dyDescent="0.25">
      <c r="B132" s="151" t="s">
        <v>40</v>
      </c>
      <c r="C132" s="152"/>
      <c r="D132" s="134">
        <f>SUM(D120:E131)</f>
        <v>455</v>
      </c>
      <c r="E132" s="135"/>
      <c r="F132" s="15"/>
      <c r="G132" s="16"/>
      <c r="H132" s="15"/>
      <c r="I132" s="15"/>
      <c r="J132" s="15"/>
      <c r="K132" s="15"/>
      <c r="L132" s="15"/>
      <c r="M132" s="15"/>
      <c r="N132" s="15"/>
      <c r="O132" s="15"/>
      <c r="P132" s="15"/>
      <c r="Q132" s="15"/>
      <c r="R132" s="15"/>
      <c r="S132" s="15"/>
      <c r="T132" s="15"/>
      <c r="U132" s="15"/>
      <c r="V132" s="15"/>
      <c r="W132" s="15"/>
      <c r="X132" s="15"/>
      <c r="Y132" s="15"/>
      <c r="Z132" s="15"/>
      <c r="AA132" s="15"/>
      <c r="AB132" s="15"/>
      <c r="AC132" s="17"/>
    </row>
    <row r="133" spans="2:31" x14ac:dyDescent="0.2">
      <c r="B133" s="37"/>
      <c r="C133" s="38"/>
      <c r="D133" s="16"/>
      <c r="E133" s="16"/>
      <c r="F133" s="15"/>
      <c r="G133" s="16"/>
      <c r="H133" s="15"/>
      <c r="I133" s="15"/>
      <c r="J133" s="15"/>
      <c r="K133" s="15"/>
      <c r="L133" s="15"/>
      <c r="M133" s="15"/>
      <c r="N133" s="15"/>
      <c r="O133" s="15"/>
      <c r="P133" s="15"/>
      <c r="Q133" s="15"/>
      <c r="R133" s="15"/>
      <c r="S133" s="15"/>
      <c r="T133" s="15"/>
      <c r="U133" s="15"/>
      <c r="V133" s="15"/>
      <c r="W133" s="15"/>
      <c r="X133" s="15"/>
      <c r="Y133" s="15"/>
      <c r="Z133" s="15"/>
      <c r="AA133" s="15"/>
      <c r="AB133" s="15"/>
      <c r="AC133" s="17"/>
    </row>
    <row r="134" spans="2:31" ht="13.5" thickBot="1" x14ac:dyDescent="0.25">
      <c r="B134" s="18"/>
      <c r="C134" s="15"/>
      <c r="D134" s="15"/>
      <c r="E134" s="15"/>
      <c r="F134" s="15"/>
      <c r="G134" s="15"/>
      <c r="H134" s="16"/>
      <c r="I134" s="15"/>
      <c r="J134" s="15"/>
      <c r="K134" s="15"/>
      <c r="L134" s="15"/>
      <c r="M134" s="15"/>
      <c r="N134" s="15"/>
      <c r="O134" s="15"/>
      <c r="P134" s="15"/>
      <c r="Q134" s="15"/>
      <c r="R134" s="15"/>
      <c r="S134" s="15"/>
      <c r="T134" s="15"/>
      <c r="U134" s="15"/>
      <c r="V134" s="15"/>
      <c r="W134" s="15"/>
      <c r="X134" s="15"/>
      <c r="Y134" s="15"/>
      <c r="Z134" s="15"/>
      <c r="AA134" s="15"/>
      <c r="AB134" s="15"/>
      <c r="AC134" s="17"/>
    </row>
    <row r="135" spans="2:31" ht="13.5" thickBot="1" x14ac:dyDescent="0.25">
      <c r="B135" s="157" t="s">
        <v>67</v>
      </c>
      <c r="C135" s="158"/>
      <c r="D135" s="158"/>
      <c r="E135" s="158"/>
      <c r="F135" s="158"/>
      <c r="G135" s="159"/>
      <c r="H135" s="16"/>
      <c r="I135" s="15"/>
      <c r="J135" s="15"/>
      <c r="K135" s="15"/>
      <c r="L135" s="15"/>
      <c r="M135" s="15"/>
      <c r="N135" s="15"/>
      <c r="O135" s="15"/>
      <c r="P135" s="15"/>
      <c r="Q135" s="15"/>
      <c r="R135" s="15"/>
      <c r="S135" s="15"/>
      <c r="T135" s="15"/>
      <c r="U135" s="15"/>
      <c r="V135" s="15"/>
      <c r="W135" s="15"/>
      <c r="X135" s="15"/>
      <c r="Y135" s="15"/>
      <c r="Z135" s="15"/>
      <c r="AA135" s="15"/>
      <c r="AB135" s="15"/>
      <c r="AC135" s="17"/>
    </row>
    <row r="136" spans="2:31" x14ac:dyDescent="0.2">
      <c r="B136" s="162" t="s">
        <v>0</v>
      </c>
      <c r="C136" s="163"/>
      <c r="D136" s="163" t="s">
        <v>43</v>
      </c>
      <c r="E136" s="163"/>
      <c r="F136" s="163" t="s">
        <v>57</v>
      </c>
      <c r="G136" s="363"/>
      <c r="H136" s="15"/>
      <c r="I136" s="15"/>
      <c r="J136" s="15"/>
      <c r="K136" s="15"/>
      <c r="L136" s="15"/>
      <c r="M136" s="15"/>
      <c r="N136" s="15"/>
      <c r="O136" s="15"/>
      <c r="P136" s="15"/>
      <c r="Q136" s="15"/>
      <c r="R136" s="15"/>
      <c r="S136" s="15"/>
      <c r="T136" s="15"/>
      <c r="U136" s="15"/>
      <c r="V136" s="15"/>
      <c r="W136" s="15"/>
      <c r="X136" s="15"/>
      <c r="Y136" s="15"/>
      <c r="Z136" s="15"/>
      <c r="AA136" s="15"/>
      <c r="AB136" s="15"/>
      <c r="AC136" s="17"/>
    </row>
    <row r="137" spans="2:31" x14ac:dyDescent="0.2">
      <c r="B137" s="155" t="s">
        <v>14</v>
      </c>
      <c r="C137" s="156"/>
      <c r="D137" s="109">
        <v>1868</v>
      </c>
      <c r="E137" s="160"/>
      <c r="F137" s="383">
        <f t="shared" ref="F137:F139" si="0">(D137*100%)/D82</f>
        <v>1</v>
      </c>
      <c r="G137" s="384"/>
      <c r="H137" s="15"/>
      <c r="I137" s="15"/>
      <c r="J137" s="15"/>
      <c r="K137" s="15"/>
      <c r="L137" s="15"/>
      <c r="M137" s="15"/>
      <c r="N137" s="15"/>
      <c r="O137" s="15"/>
      <c r="P137" s="15"/>
      <c r="Q137" s="15"/>
      <c r="R137" s="15"/>
      <c r="S137" s="15"/>
      <c r="T137" s="15"/>
      <c r="U137" s="15"/>
      <c r="V137" s="15"/>
      <c r="W137" s="15"/>
      <c r="X137" s="15"/>
      <c r="Y137" s="15"/>
      <c r="Z137" s="15"/>
      <c r="AA137" s="15"/>
      <c r="AB137" s="15"/>
      <c r="AC137" s="17"/>
    </row>
    <row r="138" spans="2:31" x14ac:dyDescent="0.2">
      <c r="B138" s="155" t="s">
        <v>15</v>
      </c>
      <c r="C138" s="156"/>
      <c r="D138" s="109">
        <v>3355</v>
      </c>
      <c r="E138" s="160"/>
      <c r="F138" s="383">
        <f t="shared" si="0"/>
        <v>1</v>
      </c>
      <c r="G138" s="384"/>
      <c r="H138" s="15"/>
      <c r="I138" s="15"/>
      <c r="J138" s="15"/>
      <c r="K138" s="15"/>
      <c r="L138" s="15"/>
      <c r="M138" s="15"/>
      <c r="N138" s="15"/>
      <c r="O138" s="15"/>
      <c r="P138" s="15"/>
      <c r="Q138" s="15"/>
      <c r="R138" s="15"/>
      <c r="S138" s="15"/>
      <c r="T138" s="15"/>
      <c r="U138" s="15"/>
      <c r="V138" s="15"/>
      <c r="W138" s="15"/>
      <c r="X138" s="15"/>
      <c r="Y138" s="15"/>
      <c r="Z138" s="15"/>
      <c r="AA138" s="15"/>
      <c r="AB138" s="15"/>
      <c r="AC138" s="17"/>
      <c r="AE138" s="98"/>
    </row>
    <row r="139" spans="2:31" x14ac:dyDescent="0.2">
      <c r="B139" s="155" t="s">
        <v>16</v>
      </c>
      <c r="C139" s="156"/>
      <c r="D139" s="109">
        <v>3407</v>
      </c>
      <c r="E139" s="160"/>
      <c r="F139" s="383">
        <f t="shared" si="0"/>
        <v>1</v>
      </c>
      <c r="G139" s="384"/>
      <c r="H139" s="15"/>
      <c r="I139" s="15"/>
      <c r="J139" s="15"/>
      <c r="K139" s="15"/>
      <c r="L139" s="15"/>
      <c r="M139" s="15"/>
      <c r="N139" s="15"/>
      <c r="O139" s="15"/>
      <c r="P139" s="15"/>
      <c r="Q139" s="15"/>
      <c r="R139" s="15"/>
      <c r="S139" s="15"/>
      <c r="T139" s="15"/>
      <c r="U139" s="15"/>
      <c r="V139" s="15"/>
      <c r="W139" s="15"/>
      <c r="X139" s="15"/>
      <c r="Y139" s="15"/>
      <c r="Z139" s="15"/>
      <c r="AA139" s="15"/>
      <c r="AB139" s="15"/>
      <c r="AC139" s="17"/>
    </row>
    <row r="140" spans="2:31" x14ac:dyDescent="0.2">
      <c r="B140" s="155" t="s">
        <v>17</v>
      </c>
      <c r="C140" s="156"/>
      <c r="D140" s="108">
        <v>4044</v>
      </c>
      <c r="E140" s="108"/>
      <c r="F140" s="383">
        <f t="shared" ref="F140" si="1">(D140*100%)/D85</f>
        <v>1</v>
      </c>
      <c r="G140" s="384"/>
      <c r="H140" s="15"/>
      <c r="I140" s="15"/>
      <c r="J140" s="15"/>
      <c r="K140" s="15"/>
      <c r="L140" s="15"/>
      <c r="M140" s="15"/>
      <c r="N140" s="15"/>
      <c r="O140" s="15"/>
      <c r="P140" s="15"/>
      <c r="Q140" s="15"/>
      <c r="R140" s="15"/>
      <c r="S140" s="15"/>
      <c r="T140" s="15"/>
      <c r="U140" s="15"/>
      <c r="V140" s="15"/>
      <c r="W140" s="15"/>
      <c r="X140" s="15"/>
      <c r="Y140" s="15"/>
      <c r="Z140" s="15"/>
      <c r="AA140" s="15"/>
      <c r="AB140" s="15"/>
      <c r="AC140" s="17"/>
    </row>
    <row r="141" spans="2:31" x14ac:dyDescent="0.2">
      <c r="B141" s="155" t="s">
        <v>18</v>
      </c>
      <c r="C141" s="156"/>
      <c r="D141" s="108">
        <v>2323</v>
      </c>
      <c r="E141" s="108"/>
      <c r="F141" s="383">
        <f t="shared" ref="F141" si="2">(D141*100%)/D86</f>
        <v>1</v>
      </c>
      <c r="G141" s="384"/>
      <c r="H141" s="15"/>
      <c r="I141" s="15"/>
      <c r="J141" s="15"/>
      <c r="K141" s="15"/>
      <c r="L141" s="15"/>
      <c r="M141" s="15"/>
      <c r="N141" s="15"/>
      <c r="O141" s="15"/>
      <c r="P141" s="15"/>
      <c r="Q141" s="15"/>
      <c r="R141" s="15"/>
      <c r="S141" s="15"/>
      <c r="T141" s="15"/>
      <c r="U141" s="15"/>
      <c r="V141" s="15"/>
      <c r="W141" s="15"/>
      <c r="X141" s="15"/>
      <c r="Y141" s="15"/>
      <c r="Z141" s="15"/>
      <c r="AA141" s="15"/>
      <c r="AB141" s="15"/>
      <c r="AC141" s="17"/>
    </row>
    <row r="142" spans="2:31" x14ac:dyDescent="0.2">
      <c r="B142" s="153" t="s">
        <v>19</v>
      </c>
      <c r="C142" s="154"/>
      <c r="D142" s="108">
        <v>2721</v>
      </c>
      <c r="E142" s="108"/>
      <c r="F142" s="383">
        <f t="shared" ref="F142" si="3">(D142*100%)/D87</f>
        <v>1</v>
      </c>
      <c r="G142" s="384"/>
      <c r="H142" s="15"/>
      <c r="I142" s="15"/>
      <c r="J142" s="15"/>
      <c r="K142" s="15"/>
      <c r="L142" s="15"/>
      <c r="M142" s="15"/>
      <c r="N142" s="15"/>
      <c r="O142" s="15"/>
      <c r="P142" s="15"/>
      <c r="Q142" s="15"/>
      <c r="R142" s="15"/>
      <c r="S142" s="15"/>
      <c r="T142" s="15"/>
      <c r="U142" s="15"/>
      <c r="V142" s="15"/>
      <c r="W142" s="15"/>
      <c r="X142" s="15"/>
      <c r="Y142" s="15"/>
      <c r="Z142" s="15"/>
      <c r="AA142" s="15"/>
      <c r="AB142" s="15"/>
      <c r="AC142" s="17"/>
    </row>
    <row r="143" spans="2:31" x14ac:dyDescent="0.2">
      <c r="B143" s="153" t="s">
        <v>20</v>
      </c>
      <c r="C143" s="154"/>
      <c r="D143" s="108"/>
      <c r="E143" s="108"/>
      <c r="F143" s="383" t="e">
        <f t="shared" ref="F143" si="4">(D143*100%)/D88</f>
        <v>#DIV/0!</v>
      </c>
      <c r="G143" s="384"/>
      <c r="H143" s="15"/>
      <c r="I143" s="15"/>
      <c r="J143" s="15"/>
      <c r="K143" s="15"/>
      <c r="L143" s="15"/>
      <c r="M143" s="15"/>
      <c r="N143" s="15"/>
      <c r="O143" s="15"/>
      <c r="P143" s="15"/>
      <c r="Q143" s="15"/>
      <c r="R143" s="15"/>
      <c r="S143" s="15"/>
      <c r="T143" s="15"/>
      <c r="U143" s="15"/>
      <c r="V143" s="15"/>
      <c r="W143" s="15"/>
      <c r="X143" s="15"/>
      <c r="Y143" s="15"/>
      <c r="Z143" s="15"/>
      <c r="AA143" s="15"/>
      <c r="AB143" s="15"/>
      <c r="AC143" s="17"/>
    </row>
    <row r="144" spans="2:31" x14ac:dyDescent="0.2">
      <c r="B144" s="153" t="s">
        <v>21</v>
      </c>
      <c r="C144" s="154"/>
      <c r="D144" s="108"/>
      <c r="E144" s="108"/>
      <c r="F144" s="383" t="e">
        <f t="shared" ref="F144" si="5">(D144*100%)/D89</f>
        <v>#DIV/0!</v>
      </c>
      <c r="G144" s="384"/>
      <c r="H144" s="15"/>
      <c r="I144" s="15"/>
      <c r="J144" s="15"/>
      <c r="K144" s="15"/>
      <c r="L144" s="15"/>
      <c r="M144" s="15"/>
      <c r="N144" s="15"/>
      <c r="O144" s="15"/>
      <c r="P144" s="15"/>
      <c r="Q144" s="15"/>
      <c r="R144" s="15"/>
      <c r="S144" s="15"/>
      <c r="T144" s="15"/>
      <c r="U144" s="15"/>
      <c r="V144" s="15"/>
      <c r="W144" s="15"/>
      <c r="X144" s="15"/>
      <c r="Y144" s="15"/>
      <c r="Z144" s="15"/>
      <c r="AA144" s="15"/>
      <c r="AB144" s="15"/>
      <c r="AC144" s="17"/>
    </row>
    <row r="145" spans="2:29" x14ac:dyDescent="0.2">
      <c r="B145" s="153" t="s">
        <v>37</v>
      </c>
      <c r="C145" s="154"/>
      <c r="D145" s="108"/>
      <c r="E145" s="108"/>
      <c r="F145" s="383" t="e">
        <f t="shared" ref="F145" si="6">(D145*100%)/D90</f>
        <v>#DIV/0!</v>
      </c>
      <c r="G145" s="384"/>
      <c r="H145" s="15"/>
      <c r="I145" s="15"/>
      <c r="J145" s="15"/>
      <c r="K145" s="15"/>
      <c r="L145" s="15"/>
      <c r="M145" s="15"/>
      <c r="N145" s="15"/>
      <c r="O145" s="15"/>
      <c r="P145" s="15"/>
      <c r="Q145" s="15"/>
      <c r="R145" s="15"/>
      <c r="S145" s="15"/>
      <c r="T145" s="15"/>
      <c r="U145" s="15"/>
      <c r="V145" s="15"/>
      <c r="W145" s="15"/>
      <c r="X145" s="15"/>
      <c r="Y145" s="15"/>
      <c r="Z145" s="15"/>
      <c r="AA145" s="15"/>
      <c r="AB145" s="15"/>
      <c r="AC145" s="17"/>
    </row>
    <row r="146" spans="2:29" x14ac:dyDescent="0.2">
      <c r="B146" s="155" t="s">
        <v>23</v>
      </c>
      <c r="C146" s="156"/>
      <c r="D146" s="108"/>
      <c r="E146" s="108"/>
      <c r="F146" s="383" t="e">
        <f t="shared" ref="F146:F147" si="7">(D146*100%)/D91</f>
        <v>#DIV/0!</v>
      </c>
      <c r="G146" s="384"/>
      <c r="H146" s="15"/>
      <c r="I146" s="15"/>
      <c r="J146" s="15"/>
      <c r="K146" s="15"/>
      <c r="L146" s="15"/>
      <c r="M146" s="15"/>
      <c r="N146" s="15"/>
      <c r="O146" s="15"/>
      <c r="P146" s="15"/>
      <c r="Q146" s="15"/>
      <c r="R146" s="15"/>
      <c r="S146" s="15"/>
      <c r="T146" s="15"/>
      <c r="U146" s="15"/>
      <c r="V146" s="15"/>
      <c r="W146" s="15"/>
      <c r="X146" s="15"/>
      <c r="Y146" s="15"/>
      <c r="Z146" s="15"/>
      <c r="AA146" s="15"/>
      <c r="AB146" s="15"/>
      <c r="AC146" s="17"/>
    </row>
    <row r="147" spans="2:29" x14ac:dyDescent="0.2">
      <c r="B147" s="153" t="s">
        <v>38</v>
      </c>
      <c r="C147" s="154"/>
      <c r="D147" s="108"/>
      <c r="E147" s="108"/>
      <c r="F147" s="383" t="e">
        <f t="shared" si="7"/>
        <v>#DIV/0!</v>
      </c>
      <c r="G147" s="384"/>
      <c r="H147" s="15"/>
      <c r="I147" s="15"/>
      <c r="J147" s="15"/>
      <c r="K147" s="15"/>
      <c r="L147" s="15"/>
      <c r="M147" s="15"/>
      <c r="N147" s="15"/>
      <c r="O147" s="15"/>
      <c r="P147" s="15"/>
      <c r="Q147" s="15"/>
      <c r="R147" s="15"/>
      <c r="S147" s="15"/>
      <c r="T147" s="15"/>
      <c r="U147" s="15"/>
      <c r="V147" s="15"/>
      <c r="W147" s="15"/>
      <c r="X147" s="15"/>
      <c r="Y147" s="15"/>
      <c r="Z147" s="15"/>
      <c r="AA147" s="15"/>
      <c r="AB147" s="15"/>
      <c r="AC147" s="17"/>
    </row>
    <row r="148" spans="2:29" ht="13.5" thickBot="1" x14ac:dyDescent="0.25">
      <c r="B148" s="151" t="s">
        <v>39</v>
      </c>
      <c r="C148" s="152"/>
      <c r="D148" s="134"/>
      <c r="E148" s="134"/>
      <c r="F148" s="383" t="e">
        <f t="shared" ref="F148" si="8">(D148*100%)/D93</f>
        <v>#DIV/0!</v>
      </c>
      <c r="G148" s="384"/>
      <c r="H148" s="15"/>
      <c r="I148" s="15"/>
      <c r="J148" s="15"/>
      <c r="K148" s="15"/>
      <c r="L148" s="15"/>
      <c r="M148" s="15"/>
      <c r="N148" s="15"/>
      <c r="O148" s="15"/>
      <c r="P148" s="15"/>
      <c r="Q148" s="15"/>
      <c r="R148" s="15"/>
      <c r="S148" s="15"/>
      <c r="T148" s="15"/>
      <c r="U148" s="15"/>
      <c r="V148" s="15"/>
      <c r="W148" s="15"/>
      <c r="X148" s="15"/>
      <c r="Y148" s="15"/>
      <c r="Z148" s="15"/>
      <c r="AA148" s="15"/>
      <c r="AB148" s="15"/>
      <c r="AC148" s="17"/>
    </row>
    <row r="149" spans="2:29" ht="13.5" thickBot="1" x14ac:dyDescent="0.25">
      <c r="B149" s="136" t="s">
        <v>40</v>
      </c>
      <c r="C149" s="137"/>
      <c r="D149" s="138">
        <f>SUM(D137:E148)</f>
        <v>17718</v>
      </c>
      <c r="E149" s="138"/>
      <c r="F149" s="139">
        <f>(D149*100%)/D94</f>
        <v>1</v>
      </c>
      <c r="G149" s="140"/>
      <c r="H149" s="15"/>
      <c r="I149" s="15"/>
      <c r="J149" s="15"/>
      <c r="K149" s="15"/>
      <c r="L149" s="15"/>
      <c r="M149" s="15"/>
      <c r="N149" s="15"/>
      <c r="O149" s="15"/>
      <c r="P149" s="15"/>
      <c r="Q149" s="15"/>
      <c r="R149" s="15"/>
      <c r="S149" s="15"/>
      <c r="T149" s="15"/>
      <c r="U149" s="15"/>
      <c r="V149" s="15"/>
      <c r="W149" s="15"/>
      <c r="X149" s="15"/>
      <c r="Y149" s="15"/>
      <c r="Z149" s="15"/>
      <c r="AA149" s="15"/>
      <c r="AB149" s="15"/>
      <c r="AC149" s="17"/>
    </row>
    <row r="150" spans="2:29" x14ac:dyDescent="0.2">
      <c r="B150" s="18"/>
      <c r="C150" s="15"/>
      <c r="D150" s="15"/>
      <c r="E150" s="15"/>
      <c r="F150" s="15"/>
      <c r="G150" s="15"/>
      <c r="H150" s="16"/>
      <c r="I150" s="15"/>
      <c r="J150" s="15"/>
      <c r="K150" s="15"/>
      <c r="L150" s="15"/>
      <c r="M150" s="15"/>
      <c r="N150" s="15"/>
      <c r="O150" s="15"/>
      <c r="P150" s="15"/>
      <c r="Q150" s="15"/>
      <c r="R150" s="15"/>
      <c r="S150" s="15"/>
      <c r="T150" s="15"/>
      <c r="U150" s="15"/>
      <c r="V150" s="15"/>
      <c r="W150" s="15"/>
      <c r="X150" s="15"/>
      <c r="Y150" s="15"/>
      <c r="Z150" s="15"/>
      <c r="AA150" s="15"/>
      <c r="AB150" s="15"/>
      <c r="AC150" s="17"/>
    </row>
    <row r="151" spans="2:29" ht="13.5" thickBot="1" x14ac:dyDescent="0.25">
      <c r="B151" s="18"/>
      <c r="C151" s="15"/>
      <c r="D151" s="15"/>
      <c r="E151" s="15"/>
      <c r="F151" s="15"/>
      <c r="G151" s="15"/>
      <c r="H151" s="16"/>
      <c r="I151" s="15"/>
      <c r="J151" s="15"/>
      <c r="K151" s="15"/>
      <c r="L151" s="15"/>
      <c r="M151" s="15"/>
      <c r="N151" s="15"/>
      <c r="O151" s="15"/>
      <c r="P151" s="15"/>
      <c r="Q151" s="15"/>
      <c r="R151" s="15"/>
      <c r="S151" s="15"/>
      <c r="T151" s="15"/>
      <c r="U151" s="15"/>
      <c r="V151" s="15"/>
      <c r="W151" s="15"/>
      <c r="X151" s="15"/>
      <c r="Y151" s="15"/>
      <c r="Z151" s="15"/>
      <c r="AA151" s="15"/>
      <c r="AB151" s="15"/>
      <c r="AC151" s="17"/>
    </row>
    <row r="152" spans="2:29" x14ac:dyDescent="0.2">
      <c r="B152" s="141" t="s">
        <v>58</v>
      </c>
      <c r="C152" s="142"/>
      <c r="D152" s="142"/>
      <c r="E152" s="142"/>
      <c r="F152" s="142"/>
      <c r="G152" s="143"/>
      <c r="H152" s="16"/>
      <c r="I152" s="15"/>
      <c r="J152" s="15"/>
      <c r="K152" s="15"/>
      <c r="L152" s="15"/>
      <c r="M152" s="15"/>
      <c r="N152" s="15"/>
      <c r="O152" s="15"/>
      <c r="P152" s="15"/>
      <c r="Q152" s="15"/>
      <c r="R152" s="15"/>
      <c r="S152" s="15"/>
      <c r="T152" s="15"/>
      <c r="U152" s="15"/>
      <c r="V152" s="15"/>
      <c r="W152" s="15"/>
      <c r="X152" s="15"/>
      <c r="Y152" s="15"/>
      <c r="Z152" s="15"/>
      <c r="AA152" s="15"/>
      <c r="AB152" s="15"/>
      <c r="AC152" s="17"/>
    </row>
    <row r="153" spans="2:29" ht="13.5" thickBot="1" x14ac:dyDescent="0.25">
      <c r="B153" s="144"/>
      <c r="C153" s="145"/>
      <c r="D153" s="145"/>
      <c r="E153" s="145"/>
      <c r="F153" s="145"/>
      <c r="G153" s="146"/>
      <c r="H153" s="16"/>
      <c r="I153" s="15"/>
      <c r="J153" s="15"/>
      <c r="K153" s="15"/>
      <c r="L153" s="15"/>
      <c r="M153" s="15"/>
      <c r="N153" s="15"/>
      <c r="O153" s="15"/>
      <c r="P153" s="15"/>
      <c r="Q153" s="15"/>
      <c r="R153" s="15"/>
      <c r="S153" s="15"/>
      <c r="T153" s="15"/>
      <c r="U153" s="15"/>
      <c r="V153" s="15"/>
      <c r="W153" s="15"/>
      <c r="X153" s="15"/>
      <c r="Y153" s="15"/>
      <c r="Z153" s="15"/>
      <c r="AA153" s="15"/>
      <c r="AB153" s="15"/>
      <c r="AC153" s="17"/>
    </row>
    <row r="154" spans="2:29" x14ac:dyDescent="0.2">
      <c r="B154" s="162" t="s">
        <v>0</v>
      </c>
      <c r="C154" s="163"/>
      <c r="D154" s="163" t="s">
        <v>43</v>
      </c>
      <c r="E154" s="163"/>
      <c r="F154" s="163" t="s">
        <v>57</v>
      </c>
      <c r="G154" s="363"/>
      <c r="H154" s="16"/>
      <c r="I154" s="15"/>
      <c r="J154" s="15"/>
      <c r="K154" s="15"/>
      <c r="L154" s="15"/>
      <c r="M154" s="15"/>
      <c r="N154" s="15"/>
      <c r="O154" s="15"/>
      <c r="P154" s="15"/>
      <c r="Q154" s="15"/>
      <c r="R154" s="15"/>
      <c r="S154" s="15"/>
      <c r="T154" s="15"/>
      <c r="U154" s="15"/>
      <c r="V154" s="15"/>
      <c r="W154" s="15"/>
      <c r="X154" s="15"/>
      <c r="Y154" s="15"/>
      <c r="Z154" s="15"/>
      <c r="AA154" s="15"/>
      <c r="AB154" s="15"/>
      <c r="AC154" s="17"/>
    </row>
    <row r="155" spans="2:29" x14ac:dyDescent="0.2">
      <c r="B155" s="155" t="s">
        <v>14</v>
      </c>
      <c r="C155" s="156"/>
      <c r="D155" s="108">
        <v>1761</v>
      </c>
      <c r="E155" s="108"/>
      <c r="F155" s="383">
        <f t="shared" ref="F155:F157" si="9">(D155*100%)/D82</f>
        <v>0.94271948608137046</v>
      </c>
      <c r="G155" s="384"/>
      <c r="H155" s="16"/>
      <c r="I155" s="15"/>
      <c r="J155" s="15"/>
      <c r="K155" s="15"/>
      <c r="L155" s="15"/>
      <c r="M155" s="15"/>
      <c r="N155" s="15"/>
      <c r="O155" s="15"/>
      <c r="P155" s="15"/>
      <c r="Q155" s="15"/>
      <c r="R155" s="15"/>
      <c r="S155" s="15"/>
      <c r="T155" s="15"/>
      <c r="U155" s="15"/>
      <c r="V155" s="15"/>
      <c r="W155" s="15"/>
      <c r="X155" s="15"/>
      <c r="Y155" s="15"/>
      <c r="Z155" s="15"/>
      <c r="AA155" s="15"/>
      <c r="AB155" s="15"/>
      <c r="AC155" s="17"/>
    </row>
    <row r="156" spans="2:29" x14ac:dyDescent="0.2">
      <c r="B156" s="155" t="s">
        <v>15</v>
      </c>
      <c r="C156" s="156"/>
      <c r="D156" s="108">
        <v>3078</v>
      </c>
      <c r="E156" s="108"/>
      <c r="F156" s="383">
        <f t="shared" si="9"/>
        <v>0.91743666169895677</v>
      </c>
      <c r="G156" s="384"/>
      <c r="H156" s="16"/>
      <c r="I156" s="15"/>
      <c r="J156" s="15"/>
      <c r="K156" s="15"/>
      <c r="L156" s="15"/>
      <c r="M156" s="15"/>
      <c r="N156" s="15"/>
      <c r="O156" s="15"/>
      <c r="P156" s="15"/>
      <c r="Q156" s="15"/>
      <c r="R156" s="15"/>
      <c r="S156" s="15"/>
      <c r="T156" s="15"/>
      <c r="U156" s="15"/>
      <c r="V156" s="15"/>
      <c r="W156" s="15"/>
      <c r="X156" s="15"/>
      <c r="Y156" s="15"/>
      <c r="Z156" s="15"/>
      <c r="AA156" s="15"/>
      <c r="AB156" s="15"/>
      <c r="AC156" s="17"/>
    </row>
    <row r="157" spans="2:29" x14ac:dyDescent="0.2">
      <c r="B157" s="155" t="s">
        <v>16</v>
      </c>
      <c r="C157" s="156"/>
      <c r="D157" s="108">
        <v>3169</v>
      </c>
      <c r="E157" s="108"/>
      <c r="F157" s="383">
        <f t="shared" si="9"/>
        <v>0.9301438215438802</v>
      </c>
      <c r="G157" s="384"/>
      <c r="H157" s="16"/>
      <c r="I157" s="15"/>
      <c r="J157" s="15"/>
      <c r="K157" s="15"/>
      <c r="L157" s="15"/>
      <c r="M157" s="15"/>
      <c r="N157" s="15"/>
      <c r="O157" s="15"/>
      <c r="P157" s="15"/>
      <c r="Q157" s="15"/>
      <c r="R157" s="15"/>
      <c r="S157" s="15"/>
      <c r="T157" s="15"/>
      <c r="U157" s="15"/>
      <c r="V157" s="15"/>
      <c r="W157" s="15"/>
      <c r="X157" s="15"/>
      <c r="Y157" s="15"/>
      <c r="Z157" s="15"/>
      <c r="AA157" s="15"/>
      <c r="AB157" s="15"/>
      <c r="AC157" s="17"/>
    </row>
    <row r="158" spans="2:29" x14ac:dyDescent="0.2">
      <c r="B158" s="155" t="s">
        <v>17</v>
      </c>
      <c r="C158" s="156"/>
      <c r="D158" s="108">
        <v>3847</v>
      </c>
      <c r="E158" s="108"/>
      <c r="F158" s="383">
        <f t="shared" ref="F158" si="10">(D158*100%)/D85</f>
        <v>0.95128585558852619</v>
      </c>
      <c r="G158" s="384"/>
      <c r="H158" s="16"/>
      <c r="I158" s="15"/>
      <c r="J158" s="15"/>
      <c r="K158" s="15"/>
      <c r="L158" s="15"/>
      <c r="M158" s="15"/>
      <c r="N158" s="15"/>
      <c r="O158" s="15"/>
      <c r="P158" s="15"/>
      <c r="Q158" s="15"/>
      <c r="R158" s="15"/>
      <c r="S158" s="15"/>
      <c r="T158" s="15"/>
      <c r="U158" s="15"/>
      <c r="V158" s="15"/>
      <c r="W158" s="15"/>
      <c r="X158" s="15"/>
      <c r="Y158" s="15"/>
      <c r="Z158" s="15"/>
      <c r="AA158" s="15"/>
      <c r="AB158" s="15"/>
      <c r="AC158" s="17"/>
    </row>
    <row r="159" spans="2:29" x14ac:dyDescent="0.2">
      <c r="B159" s="155" t="s">
        <v>18</v>
      </c>
      <c r="C159" s="156"/>
      <c r="D159" s="108">
        <v>2090</v>
      </c>
      <c r="E159" s="108"/>
      <c r="F159" s="383">
        <f t="shared" ref="F159" si="11">(D159*100%)/D86</f>
        <v>0.89969866551872579</v>
      </c>
      <c r="G159" s="384"/>
      <c r="H159" s="16"/>
      <c r="I159" s="15"/>
      <c r="J159" s="15"/>
      <c r="K159" s="15"/>
      <c r="L159" s="15"/>
      <c r="M159" s="15"/>
      <c r="N159" s="15"/>
      <c r="O159" s="15"/>
      <c r="P159" s="15"/>
      <c r="Q159" s="15"/>
      <c r="R159" s="15"/>
      <c r="S159" s="15"/>
      <c r="T159" s="15"/>
      <c r="U159" s="15"/>
      <c r="V159" s="15"/>
      <c r="W159" s="15"/>
      <c r="X159" s="15"/>
      <c r="Y159" s="15"/>
      <c r="Z159" s="15"/>
      <c r="AA159" s="15"/>
      <c r="AB159" s="15"/>
      <c r="AC159" s="17"/>
    </row>
    <row r="160" spans="2:29" x14ac:dyDescent="0.2">
      <c r="B160" s="153" t="s">
        <v>19</v>
      </c>
      <c r="C160" s="154"/>
      <c r="D160" s="108">
        <v>2409</v>
      </c>
      <c r="E160" s="108"/>
      <c r="F160" s="383">
        <f t="shared" ref="F160" si="12">(D160*100%)/D87</f>
        <v>0.88533627342888643</v>
      </c>
      <c r="G160" s="384"/>
      <c r="H160" s="16"/>
      <c r="I160" s="15"/>
      <c r="J160" s="15"/>
      <c r="K160" s="15"/>
      <c r="L160" s="15"/>
      <c r="M160" s="15"/>
      <c r="N160" s="15"/>
      <c r="O160" s="15"/>
      <c r="P160" s="15"/>
      <c r="Q160" s="15"/>
      <c r="R160" s="15"/>
      <c r="S160" s="15"/>
      <c r="T160" s="15"/>
      <c r="U160" s="15"/>
      <c r="V160" s="15"/>
      <c r="W160" s="15"/>
      <c r="X160" s="15"/>
      <c r="Y160" s="15"/>
      <c r="Z160" s="15"/>
      <c r="AA160" s="15"/>
      <c r="AB160" s="15"/>
      <c r="AC160" s="17"/>
    </row>
    <row r="161" spans="2:32" x14ac:dyDescent="0.2">
      <c r="B161" s="153" t="s">
        <v>20</v>
      </c>
      <c r="C161" s="154"/>
      <c r="D161" s="108"/>
      <c r="E161" s="108"/>
      <c r="F161" s="383"/>
      <c r="G161" s="384"/>
      <c r="H161" s="16"/>
      <c r="I161" s="15"/>
      <c r="J161" s="15"/>
      <c r="K161" s="15"/>
      <c r="L161" s="15"/>
      <c r="M161" s="15"/>
      <c r="N161" s="15"/>
      <c r="O161" s="15"/>
      <c r="P161" s="15"/>
      <c r="Q161" s="15"/>
      <c r="R161" s="15"/>
      <c r="S161" s="15"/>
      <c r="T161" s="15"/>
      <c r="U161" s="15"/>
      <c r="V161" s="15"/>
      <c r="W161" s="15"/>
      <c r="X161" s="15"/>
      <c r="Y161" s="15"/>
      <c r="Z161" s="15"/>
      <c r="AA161" s="15"/>
      <c r="AB161" s="15"/>
      <c r="AC161" s="17"/>
    </row>
    <row r="162" spans="2:32" x14ac:dyDescent="0.2">
      <c r="B162" s="153" t="s">
        <v>21</v>
      </c>
      <c r="C162" s="154"/>
      <c r="D162" s="108"/>
      <c r="E162" s="108"/>
      <c r="F162" s="383"/>
      <c r="G162" s="384"/>
      <c r="H162" s="16"/>
      <c r="I162" s="15"/>
      <c r="J162" s="15"/>
      <c r="K162" s="15"/>
      <c r="L162" s="15"/>
      <c r="M162" s="15"/>
      <c r="N162" s="15"/>
      <c r="O162" s="15"/>
      <c r="P162" s="15"/>
      <c r="Q162" s="15"/>
      <c r="R162" s="15"/>
      <c r="S162" s="15"/>
      <c r="T162" s="15"/>
      <c r="U162" s="15"/>
      <c r="V162" s="15"/>
      <c r="W162" s="15"/>
      <c r="X162" s="15"/>
      <c r="Y162" s="15"/>
      <c r="Z162" s="15"/>
      <c r="AA162" s="15"/>
      <c r="AB162" s="15"/>
      <c r="AC162" s="17"/>
    </row>
    <row r="163" spans="2:32" x14ac:dyDescent="0.2">
      <c r="B163" s="153" t="s">
        <v>37</v>
      </c>
      <c r="C163" s="154"/>
      <c r="D163" s="108"/>
      <c r="E163" s="108"/>
      <c r="F163" s="383"/>
      <c r="G163" s="384"/>
      <c r="H163" s="16"/>
      <c r="I163" s="15"/>
      <c r="J163" s="15"/>
      <c r="K163" s="15"/>
      <c r="L163" s="15"/>
      <c r="M163" s="15"/>
      <c r="N163" s="15"/>
      <c r="O163" s="15"/>
      <c r="P163" s="15"/>
      <c r="Q163" s="15"/>
      <c r="R163" s="15"/>
      <c r="S163" s="15"/>
      <c r="T163" s="15"/>
      <c r="U163" s="15"/>
      <c r="V163" s="15"/>
      <c r="W163" s="15"/>
      <c r="X163" s="15"/>
      <c r="Y163" s="15"/>
      <c r="Z163" s="15"/>
      <c r="AA163" s="15"/>
      <c r="AB163" s="15"/>
      <c r="AC163" s="17"/>
    </row>
    <row r="164" spans="2:32" x14ac:dyDescent="0.2">
      <c r="B164" s="155" t="s">
        <v>23</v>
      </c>
      <c r="C164" s="156"/>
      <c r="D164" s="108"/>
      <c r="E164" s="108"/>
      <c r="F164" s="383"/>
      <c r="G164" s="384"/>
      <c r="H164" s="16"/>
      <c r="I164" s="15"/>
      <c r="J164" s="15"/>
      <c r="K164" s="15"/>
      <c r="L164" s="15"/>
      <c r="M164" s="15"/>
      <c r="N164" s="15"/>
      <c r="O164" s="15"/>
      <c r="P164" s="15"/>
      <c r="Q164" s="15"/>
      <c r="R164" s="15"/>
      <c r="S164" s="15"/>
      <c r="T164" s="15"/>
      <c r="U164" s="15"/>
      <c r="V164" s="15"/>
      <c r="W164" s="15"/>
      <c r="X164" s="15"/>
      <c r="Y164" s="15"/>
      <c r="Z164" s="15"/>
      <c r="AA164" s="15"/>
      <c r="AB164" s="15"/>
      <c r="AC164" s="17"/>
    </row>
    <row r="165" spans="2:32" x14ac:dyDescent="0.2">
      <c r="B165" s="153" t="s">
        <v>38</v>
      </c>
      <c r="C165" s="154"/>
      <c r="D165" s="108"/>
      <c r="E165" s="108"/>
      <c r="F165" s="383"/>
      <c r="G165" s="384"/>
      <c r="H165" s="16"/>
      <c r="I165" s="15"/>
      <c r="J165" s="15"/>
      <c r="K165" s="15"/>
      <c r="L165" s="15"/>
      <c r="M165" s="15"/>
      <c r="N165" s="15"/>
      <c r="O165" s="15"/>
      <c r="P165" s="15"/>
      <c r="Q165" s="15"/>
      <c r="R165" s="15"/>
      <c r="S165" s="15"/>
      <c r="T165" s="15"/>
      <c r="U165" s="15"/>
      <c r="V165" s="15"/>
      <c r="W165" s="15"/>
      <c r="X165" s="15"/>
      <c r="Y165" s="15"/>
      <c r="Z165" s="15"/>
      <c r="AA165" s="15"/>
      <c r="AB165" s="15"/>
      <c r="AC165" s="17"/>
    </row>
    <row r="166" spans="2:32" ht="13.5" thickBot="1" x14ac:dyDescent="0.25">
      <c r="B166" s="151" t="s">
        <v>39</v>
      </c>
      <c r="C166" s="152"/>
      <c r="D166" s="134"/>
      <c r="E166" s="134"/>
      <c r="F166" s="383"/>
      <c r="G166" s="384"/>
      <c r="H166" s="16"/>
      <c r="I166" s="15"/>
      <c r="J166" s="15"/>
      <c r="K166" s="15"/>
      <c r="L166" s="15"/>
      <c r="M166" s="15"/>
      <c r="N166" s="15"/>
      <c r="O166" s="15"/>
      <c r="P166" s="15"/>
      <c r="Q166" s="15"/>
      <c r="R166" s="15"/>
      <c r="S166" s="15"/>
      <c r="T166" s="15"/>
      <c r="U166" s="15"/>
      <c r="V166" s="15"/>
      <c r="W166" s="15"/>
      <c r="X166" s="15"/>
      <c r="Y166" s="15"/>
      <c r="Z166" s="15"/>
      <c r="AA166" s="15"/>
      <c r="AB166" s="15"/>
      <c r="AC166" s="17"/>
    </row>
    <row r="167" spans="2:32" ht="13.5" thickBot="1" x14ac:dyDescent="0.25">
      <c r="B167" s="151" t="s">
        <v>40</v>
      </c>
      <c r="C167" s="152"/>
      <c r="D167" s="134">
        <f>SUM(D155:E166)</f>
        <v>16354</v>
      </c>
      <c r="E167" s="134"/>
      <c r="F167" s="139">
        <f>(D167*100%)/D94</f>
        <v>0.9230161417767242</v>
      </c>
      <c r="G167" s="140"/>
      <c r="H167" s="19"/>
      <c r="I167" s="20"/>
      <c r="J167" s="20"/>
      <c r="K167" s="20"/>
      <c r="L167" s="20"/>
      <c r="M167" s="20"/>
      <c r="N167" s="20"/>
      <c r="O167" s="20"/>
      <c r="P167" s="20"/>
      <c r="Q167" s="20"/>
      <c r="R167" s="20"/>
      <c r="S167" s="20"/>
      <c r="T167" s="20"/>
      <c r="U167" s="20"/>
      <c r="V167" s="20"/>
      <c r="W167" s="20"/>
      <c r="X167" s="20"/>
      <c r="Y167" s="20"/>
      <c r="Z167" s="20"/>
      <c r="AA167" s="20"/>
      <c r="AB167" s="20"/>
      <c r="AC167" s="21"/>
    </row>
    <row r="169" spans="2:32" ht="15.75" customHeight="1" thickBot="1" x14ac:dyDescent="0.25"/>
    <row r="170" spans="2:32" x14ac:dyDescent="0.2">
      <c r="B170" s="141" t="s">
        <v>68</v>
      </c>
      <c r="C170" s="142"/>
      <c r="D170" s="142"/>
      <c r="E170" s="142"/>
      <c r="F170" s="142"/>
      <c r="G170" s="142"/>
      <c r="H170" s="142"/>
      <c r="I170" s="142"/>
      <c r="J170" s="142"/>
      <c r="K170" s="142"/>
      <c r="L170" s="142"/>
      <c r="M170" s="142"/>
      <c r="N170" s="142"/>
      <c r="O170" s="142"/>
      <c r="P170" s="142"/>
      <c r="Q170" s="142"/>
      <c r="R170" s="142"/>
      <c r="S170" s="142"/>
      <c r="T170" s="142"/>
      <c r="U170" s="142"/>
      <c r="V170" s="142"/>
      <c r="W170" s="142"/>
      <c r="X170" s="142"/>
      <c r="Y170" s="142"/>
      <c r="Z170" s="142"/>
      <c r="AA170" s="142"/>
      <c r="AB170" s="142"/>
      <c r="AC170" s="142"/>
      <c r="AD170" s="15"/>
    </row>
    <row r="171" spans="2:32" ht="14.25" x14ac:dyDescent="0.2">
      <c r="B171" s="183"/>
      <c r="C171" s="184"/>
      <c r="D171" s="184"/>
      <c r="E171" s="184"/>
      <c r="F171" s="184"/>
      <c r="G171" s="184"/>
      <c r="H171" s="184"/>
      <c r="I171" s="184"/>
      <c r="J171" s="184"/>
      <c r="K171" s="184"/>
      <c r="L171" s="184"/>
      <c r="M171" s="184"/>
      <c r="N171" s="184"/>
      <c r="O171" s="184"/>
      <c r="P171" s="184"/>
      <c r="Q171" s="184"/>
      <c r="R171" s="184"/>
      <c r="S171" s="184"/>
      <c r="T171" s="184"/>
      <c r="U171" s="184"/>
      <c r="V171" s="184"/>
      <c r="W171" s="184"/>
      <c r="X171" s="184"/>
      <c r="Y171" s="184"/>
      <c r="Z171" s="184"/>
      <c r="AA171" s="184"/>
      <c r="AB171" s="184"/>
      <c r="AC171" s="184"/>
      <c r="AD171" s="15"/>
      <c r="AF171" s="97"/>
    </row>
    <row r="172" spans="2:32" ht="15" x14ac:dyDescent="0.25">
      <c r="B172" s="185" t="s">
        <v>69</v>
      </c>
      <c r="C172" s="185"/>
      <c r="D172" s="185"/>
      <c r="E172" s="185"/>
      <c r="F172" s="167" t="s">
        <v>14</v>
      </c>
      <c r="G172" s="167"/>
      <c r="H172" s="167" t="s">
        <v>15</v>
      </c>
      <c r="I172" s="167"/>
      <c r="J172" s="167" t="s">
        <v>16</v>
      </c>
      <c r="K172" s="167"/>
      <c r="L172" s="167" t="s">
        <v>17</v>
      </c>
      <c r="M172" s="167"/>
      <c r="N172" s="167" t="s">
        <v>18</v>
      </c>
      <c r="O172" s="167"/>
      <c r="P172" s="167" t="s">
        <v>19</v>
      </c>
      <c r="Q172" s="167"/>
      <c r="R172" s="167" t="s">
        <v>20</v>
      </c>
      <c r="S172" s="167"/>
      <c r="T172" s="167" t="s">
        <v>21</v>
      </c>
      <c r="U172" s="167"/>
      <c r="V172" s="167" t="s">
        <v>22</v>
      </c>
      <c r="W172" s="167"/>
      <c r="X172" s="167" t="s">
        <v>23</v>
      </c>
      <c r="Y172" s="167"/>
      <c r="Z172" s="167" t="s">
        <v>24</v>
      </c>
      <c r="AA172" s="167"/>
      <c r="AB172" s="167" t="s">
        <v>25</v>
      </c>
      <c r="AC172" s="168"/>
      <c r="AD172" s="15"/>
      <c r="AE172" s="88"/>
      <c r="AF172" s="88"/>
    </row>
    <row r="173" spans="2:32" ht="14.25" x14ac:dyDescent="0.2">
      <c r="B173" s="149" t="s">
        <v>144</v>
      </c>
      <c r="C173" s="150"/>
      <c r="D173" s="150"/>
      <c r="E173" s="150"/>
      <c r="F173" s="169">
        <v>9</v>
      </c>
      <c r="G173" s="169"/>
      <c r="H173" s="169">
        <v>5</v>
      </c>
      <c r="I173" s="169"/>
      <c r="J173" s="169">
        <v>1</v>
      </c>
      <c r="K173" s="169"/>
      <c r="L173" s="169">
        <v>3</v>
      </c>
      <c r="M173" s="169"/>
      <c r="N173" s="169">
        <v>5</v>
      </c>
      <c r="O173" s="169"/>
      <c r="P173" s="169">
        <v>3</v>
      </c>
      <c r="Q173" s="169"/>
      <c r="R173" s="169"/>
      <c r="S173" s="169"/>
      <c r="T173" s="169"/>
      <c r="U173" s="169"/>
      <c r="V173" s="169"/>
      <c r="W173" s="169"/>
      <c r="X173" s="170"/>
      <c r="Y173" s="170"/>
      <c r="Z173" s="170"/>
      <c r="AA173" s="170"/>
      <c r="AB173" s="170"/>
      <c r="AC173" s="171"/>
      <c r="AD173" s="15"/>
      <c r="AE173" s="86"/>
      <c r="AF173" s="87"/>
    </row>
    <row r="174" spans="2:32" ht="14.25" x14ac:dyDescent="0.2">
      <c r="B174" s="117" t="s">
        <v>70</v>
      </c>
      <c r="C174" s="112"/>
      <c r="D174" s="112"/>
      <c r="E174" s="112"/>
      <c r="F174" s="113">
        <v>1</v>
      </c>
      <c r="G174" s="113"/>
      <c r="H174" s="113">
        <v>1</v>
      </c>
      <c r="I174" s="113"/>
      <c r="J174" s="113">
        <v>0</v>
      </c>
      <c r="K174" s="113"/>
      <c r="L174" s="113">
        <v>0</v>
      </c>
      <c r="M174" s="113"/>
      <c r="N174" s="113">
        <v>0</v>
      </c>
      <c r="O174" s="113"/>
      <c r="P174" s="113">
        <v>0</v>
      </c>
      <c r="Q174" s="113"/>
      <c r="R174" s="113"/>
      <c r="S174" s="113"/>
      <c r="T174" s="113"/>
      <c r="U174" s="113"/>
      <c r="V174" s="113"/>
      <c r="W174" s="113"/>
      <c r="X174" s="108"/>
      <c r="Y174" s="108"/>
      <c r="Z174" s="108"/>
      <c r="AA174" s="108"/>
      <c r="AB174" s="108"/>
      <c r="AC174" s="109"/>
      <c r="AD174" s="15"/>
      <c r="AE174" s="86"/>
      <c r="AF174" s="87"/>
    </row>
    <row r="175" spans="2:32" ht="14.25" x14ac:dyDescent="0.2">
      <c r="B175" s="117" t="s">
        <v>71</v>
      </c>
      <c r="C175" s="112"/>
      <c r="D175" s="112"/>
      <c r="E175" s="112"/>
      <c r="F175" s="113">
        <v>0</v>
      </c>
      <c r="G175" s="113"/>
      <c r="H175" s="113">
        <v>0</v>
      </c>
      <c r="I175" s="113"/>
      <c r="J175" s="113">
        <v>0</v>
      </c>
      <c r="K175" s="113"/>
      <c r="L175" s="113">
        <v>0</v>
      </c>
      <c r="M175" s="113"/>
      <c r="N175" s="113">
        <v>0</v>
      </c>
      <c r="O175" s="113"/>
      <c r="P175" s="113">
        <v>0</v>
      </c>
      <c r="Q175" s="113"/>
      <c r="R175" s="113"/>
      <c r="S175" s="113"/>
      <c r="T175" s="113"/>
      <c r="U175" s="113"/>
      <c r="V175" s="113"/>
      <c r="W175" s="113"/>
      <c r="X175" s="108"/>
      <c r="Y175" s="108"/>
      <c r="Z175" s="108"/>
      <c r="AA175" s="108"/>
      <c r="AB175" s="108"/>
      <c r="AC175" s="109"/>
      <c r="AD175" s="15"/>
      <c r="AE175" s="86"/>
      <c r="AF175" s="87"/>
    </row>
    <row r="176" spans="2:32" ht="14.25" x14ac:dyDescent="0.2">
      <c r="B176" s="111" t="s">
        <v>140</v>
      </c>
      <c r="C176" s="112"/>
      <c r="D176" s="112"/>
      <c r="E176" s="112"/>
      <c r="F176" s="113">
        <v>451</v>
      </c>
      <c r="G176" s="113"/>
      <c r="H176" s="113">
        <v>616</v>
      </c>
      <c r="I176" s="113"/>
      <c r="J176" s="113">
        <v>700</v>
      </c>
      <c r="K176" s="113"/>
      <c r="L176" s="113">
        <v>853</v>
      </c>
      <c r="M176" s="113"/>
      <c r="N176" s="113">
        <v>564</v>
      </c>
      <c r="O176" s="113"/>
      <c r="P176" s="113">
        <v>604</v>
      </c>
      <c r="Q176" s="113"/>
      <c r="R176" s="113"/>
      <c r="S176" s="113"/>
      <c r="T176" s="113"/>
      <c r="U176" s="113"/>
      <c r="V176" s="113"/>
      <c r="W176" s="113"/>
      <c r="X176" s="108"/>
      <c r="Y176" s="108"/>
      <c r="Z176" s="108"/>
      <c r="AA176" s="108"/>
      <c r="AB176" s="108"/>
      <c r="AC176" s="109"/>
      <c r="AD176" s="15"/>
      <c r="AE176" s="86"/>
      <c r="AF176" s="87"/>
    </row>
    <row r="177" spans="2:32" ht="14.25" x14ac:dyDescent="0.2">
      <c r="B177" s="111" t="s">
        <v>141</v>
      </c>
      <c r="C177" s="112"/>
      <c r="D177" s="112"/>
      <c r="E177" s="112"/>
      <c r="F177" s="113">
        <v>13</v>
      </c>
      <c r="G177" s="113"/>
      <c r="H177" s="113">
        <v>7</v>
      </c>
      <c r="I177" s="113"/>
      <c r="J177" s="113">
        <v>4</v>
      </c>
      <c r="K177" s="113"/>
      <c r="L177" s="113">
        <v>15</v>
      </c>
      <c r="M177" s="113"/>
      <c r="N177" s="113">
        <v>13</v>
      </c>
      <c r="O177" s="113"/>
      <c r="P177" s="113">
        <v>8</v>
      </c>
      <c r="Q177" s="113"/>
      <c r="R177" s="113"/>
      <c r="S177" s="113"/>
      <c r="T177" s="113"/>
      <c r="U177" s="113"/>
      <c r="V177" s="113"/>
      <c r="W177" s="113"/>
      <c r="X177" s="113"/>
      <c r="Y177" s="113"/>
      <c r="Z177" s="113"/>
      <c r="AA177" s="113"/>
      <c r="AB177" s="113"/>
      <c r="AC177" s="127"/>
      <c r="AD177" s="15"/>
      <c r="AE177" s="86"/>
      <c r="AF177" s="87"/>
    </row>
    <row r="178" spans="2:32" ht="14.25" x14ac:dyDescent="0.2">
      <c r="B178" s="111" t="s">
        <v>142</v>
      </c>
      <c r="C178" s="112"/>
      <c r="D178" s="112"/>
      <c r="E178" s="112"/>
      <c r="F178" s="113">
        <v>22</v>
      </c>
      <c r="G178" s="113"/>
      <c r="H178" s="113">
        <v>32</v>
      </c>
      <c r="I178" s="113"/>
      <c r="J178" s="113">
        <v>24</v>
      </c>
      <c r="K178" s="113"/>
      <c r="L178" s="113">
        <v>40</v>
      </c>
      <c r="M178" s="113"/>
      <c r="N178" s="113">
        <v>57</v>
      </c>
      <c r="O178" s="113"/>
      <c r="P178" s="113">
        <v>41</v>
      </c>
      <c r="Q178" s="113"/>
      <c r="R178" s="113"/>
      <c r="S178" s="113"/>
      <c r="T178" s="113"/>
      <c r="U178" s="113"/>
      <c r="V178" s="113"/>
      <c r="W178" s="113"/>
      <c r="X178" s="113"/>
      <c r="Y178" s="113"/>
      <c r="Z178" s="113"/>
      <c r="AA178" s="113"/>
      <c r="AB178" s="113"/>
      <c r="AC178" s="127"/>
      <c r="AD178" s="15"/>
      <c r="AE178" s="86"/>
      <c r="AF178" s="87"/>
    </row>
    <row r="179" spans="2:32" ht="14.25" x14ac:dyDescent="0.2">
      <c r="B179" s="117" t="s">
        <v>72</v>
      </c>
      <c r="C179" s="118"/>
      <c r="D179" s="118"/>
      <c r="E179" s="118"/>
      <c r="F179" s="113">
        <v>0</v>
      </c>
      <c r="G179" s="113"/>
      <c r="H179" s="113">
        <v>0</v>
      </c>
      <c r="I179" s="113"/>
      <c r="J179" s="113">
        <v>0</v>
      </c>
      <c r="K179" s="113"/>
      <c r="L179" s="113"/>
      <c r="M179" s="113"/>
      <c r="N179" s="113">
        <v>0</v>
      </c>
      <c r="O179" s="113"/>
      <c r="P179" s="113">
        <v>0</v>
      </c>
      <c r="Q179" s="113"/>
      <c r="R179" s="113"/>
      <c r="S179" s="113"/>
      <c r="T179" s="113"/>
      <c r="U179" s="113"/>
      <c r="V179" s="113"/>
      <c r="W179" s="113"/>
      <c r="X179" s="108"/>
      <c r="Y179" s="108"/>
      <c r="Z179" s="108"/>
      <c r="AA179" s="108"/>
      <c r="AB179" s="108"/>
      <c r="AC179" s="109"/>
      <c r="AD179" s="15"/>
      <c r="AE179" s="86"/>
      <c r="AF179" s="87"/>
    </row>
    <row r="180" spans="2:32" ht="15" thickBot="1" x14ac:dyDescent="0.25">
      <c r="B180" s="164" t="s">
        <v>73</v>
      </c>
      <c r="C180" s="165"/>
      <c r="D180" s="165"/>
      <c r="E180" s="165"/>
      <c r="F180" s="119">
        <v>1372</v>
      </c>
      <c r="G180" s="119"/>
      <c r="H180" s="119">
        <v>2694</v>
      </c>
      <c r="I180" s="119"/>
      <c r="J180" s="119">
        <v>2678</v>
      </c>
      <c r="K180" s="119"/>
      <c r="L180" s="119">
        <v>3133</v>
      </c>
      <c r="M180" s="119"/>
      <c r="N180" s="119">
        <v>1684</v>
      </c>
      <c r="O180" s="119"/>
      <c r="P180" s="119">
        <v>2065</v>
      </c>
      <c r="Q180" s="119"/>
      <c r="R180" s="119"/>
      <c r="S180" s="119"/>
      <c r="T180" s="119"/>
      <c r="U180" s="119"/>
      <c r="V180" s="119"/>
      <c r="W180" s="119"/>
      <c r="X180" s="131"/>
      <c r="Y180" s="131"/>
      <c r="Z180" s="131"/>
      <c r="AA180" s="131"/>
      <c r="AB180" s="131"/>
      <c r="AC180" s="166"/>
      <c r="AD180" s="15"/>
      <c r="AE180" s="86"/>
      <c r="AF180" s="87"/>
    </row>
    <row r="181" spans="2:32" ht="15.75" thickBot="1" x14ac:dyDescent="0.3">
      <c r="B181" s="122" t="s">
        <v>40</v>
      </c>
      <c r="C181" s="123"/>
      <c r="D181" s="123"/>
      <c r="E181" s="123"/>
      <c r="F181" s="125">
        <f>SUM(F173:F180)</f>
        <v>1868</v>
      </c>
      <c r="G181" s="126"/>
      <c r="H181" s="122">
        <f>SUM(H173:H180)</f>
        <v>3355</v>
      </c>
      <c r="I181" s="124"/>
      <c r="J181" s="123">
        <f>SUM(J173:J180)</f>
        <v>3407</v>
      </c>
      <c r="K181" s="123"/>
      <c r="L181" s="122">
        <f>SUM(L173:L180)</f>
        <v>4044</v>
      </c>
      <c r="M181" s="124"/>
      <c r="N181" s="123">
        <f>SUM(N173:N180)</f>
        <v>2323</v>
      </c>
      <c r="O181" s="123"/>
      <c r="P181" s="122">
        <f>SUM(P173:P180)</f>
        <v>2721</v>
      </c>
      <c r="Q181" s="124"/>
      <c r="R181" s="122">
        <f>SUM(R173:R180)</f>
        <v>0</v>
      </c>
      <c r="S181" s="124"/>
      <c r="T181" s="122">
        <f>SUM(T173:T180)</f>
        <v>0</v>
      </c>
      <c r="U181" s="124"/>
      <c r="V181" s="122">
        <f>SUM(V173:V180)</f>
        <v>0</v>
      </c>
      <c r="W181" s="124"/>
      <c r="X181" s="122">
        <f>SUM(X173:X180)</f>
        <v>0</v>
      </c>
      <c r="Y181" s="124"/>
      <c r="Z181" s="122">
        <f>SUM(Z173:Z180)</f>
        <v>0</v>
      </c>
      <c r="AA181" s="124"/>
      <c r="AB181" s="122">
        <f>SUM(AB173:AB180)</f>
        <v>0</v>
      </c>
      <c r="AC181" s="123"/>
      <c r="AD181" s="15"/>
      <c r="AE181" s="89"/>
      <c r="AF181" s="90"/>
    </row>
    <row r="182" spans="2:32" x14ac:dyDescent="0.2">
      <c r="B182" s="53"/>
      <c r="C182" s="53"/>
      <c r="D182" s="53"/>
      <c r="E182" s="53"/>
      <c r="F182" s="54"/>
      <c r="G182" s="54"/>
      <c r="H182" s="53"/>
      <c r="I182" s="53"/>
      <c r="J182" s="53"/>
      <c r="K182" s="53"/>
      <c r="L182" s="53"/>
      <c r="M182" s="53"/>
      <c r="N182" s="53"/>
      <c r="O182" s="53"/>
      <c r="P182" s="53"/>
      <c r="Q182" s="53"/>
      <c r="R182" s="53"/>
      <c r="S182" s="53"/>
      <c r="T182" s="53"/>
      <c r="U182" s="53"/>
      <c r="V182" s="53"/>
      <c r="W182" s="53"/>
      <c r="X182" s="53"/>
      <c r="Y182" s="53"/>
      <c r="Z182" s="53"/>
      <c r="AA182" s="53"/>
      <c r="AB182" s="53"/>
      <c r="AC182" s="53"/>
      <c r="AD182" s="15"/>
    </row>
    <row r="183" spans="2:32" x14ac:dyDescent="0.2">
      <c r="B183" s="53"/>
      <c r="C183" s="53"/>
      <c r="D183" s="53"/>
      <c r="E183" s="53"/>
      <c r="F183" s="54"/>
      <c r="G183" s="54"/>
      <c r="H183" s="53"/>
      <c r="I183" s="53"/>
      <c r="J183" s="53"/>
      <c r="K183" s="53"/>
      <c r="L183" s="53"/>
      <c r="M183" s="53"/>
      <c r="N183" s="53"/>
      <c r="O183" s="53"/>
      <c r="P183" s="53"/>
      <c r="Q183" s="53"/>
      <c r="R183" s="53"/>
      <c r="S183" s="53"/>
      <c r="T183" s="53"/>
      <c r="U183" s="53"/>
      <c r="V183" s="53"/>
      <c r="W183" s="53"/>
      <c r="X183" s="53"/>
      <c r="Y183" s="53"/>
      <c r="Z183" s="53"/>
      <c r="AA183" s="53"/>
      <c r="AB183" s="53"/>
      <c r="AC183" s="53"/>
      <c r="AD183" s="15"/>
    </row>
    <row r="184" spans="2:32" x14ac:dyDescent="0.2">
      <c r="AD184" s="15"/>
    </row>
    <row r="185" spans="2:32" ht="13.5" thickBot="1" x14ac:dyDescent="0.25">
      <c r="AD185" s="15"/>
    </row>
    <row r="186" spans="2:32" x14ac:dyDescent="0.2">
      <c r="B186" s="141" t="s">
        <v>74</v>
      </c>
      <c r="C186" s="142"/>
      <c r="D186" s="142"/>
      <c r="E186" s="142"/>
      <c r="F186" s="142"/>
      <c r="G186" s="143"/>
    </row>
    <row r="187" spans="2:32" ht="13.5" thickBot="1" x14ac:dyDescent="0.25">
      <c r="B187" s="144"/>
      <c r="C187" s="145"/>
      <c r="D187" s="145"/>
      <c r="E187" s="145"/>
      <c r="F187" s="145"/>
      <c r="G187" s="146"/>
    </row>
    <row r="188" spans="2:32" ht="13.5" thickBot="1" x14ac:dyDescent="0.25">
      <c r="B188" s="147" t="s">
        <v>59</v>
      </c>
      <c r="C188" s="148"/>
      <c r="D188" s="148"/>
      <c r="E188" s="148"/>
      <c r="F188" s="129" t="s">
        <v>43</v>
      </c>
      <c r="G188" s="130"/>
      <c r="H188" s="3"/>
    </row>
    <row r="189" spans="2:32" x14ac:dyDescent="0.2">
      <c r="B189" s="149" t="s">
        <v>144</v>
      </c>
      <c r="C189" s="150"/>
      <c r="D189" s="150"/>
      <c r="E189" s="150"/>
      <c r="F189" s="120">
        <f>SUM(F173:AC173)</f>
        <v>26</v>
      </c>
      <c r="G189" s="121"/>
    </row>
    <row r="190" spans="2:32" x14ac:dyDescent="0.2">
      <c r="B190" s="117" t="s">
        <v>70</v>
      </c>
      <c r="C190" s="112"/>
      <c r="D190" s="112"/>
      <c r="E190" s="112"/>
      <c r="F190" s="120">
        <f t="shared" ref="F190:F196" si="13">SUM(F174:AC174)</f>
        <v>2</v>
      </c>
      <c r="G190" s="121"/>
    </row>
    <row r="191" spans="2:32" x14ac:dyDescent="0.2">
      <c r="B191" s="117" t="s">
        <v>71</v>
      </c>
      <c r="C191" s="112"/>
      <c r="D191" s="112"/>
      <c r="E191" s="112"/>
      <c r="F191" s="120">
        <f t="shared" si="13"/>
        <v>0</v>
      </c>
      <c r="G191" s="121"/>
    </row>
    <row r="192" spans="2:32" x14ac:dyDescent="0.2">
      <c r="B192" s="111" t="s">
        <v>140</v>
      </c>
      <c r="C192" s="112"/>
      <c r="D192" s="112"/>
      <c r="E192" s="112"/>
      <c r="F192" s="120">
        <f t="shared" si="13"/>
        <v>3788</v>
      </c>
      <c r="G192" s="121"/>
    </row>
    <row r="193" spans="2:37" x14ac:dyDescent="0.2">
      <c r="B193" s="111" t="s">
        <v>141</v>
      </c>
      <c r="C193" s="112"/>
      <c r="D193" s="112"/>
      <c r="E193" s="112"/>
      <c r="F193" s="120">
        <f t="shared" si="13"/>
        <v>60</v>
      </c>
      <c r="G193" s="121"/>
    </row>
    <row r="194" spans="2:37" x14ac:dyDescent="0.2">
      <c r="B194" s="111" t="s">
        <v>142</v>
      </c>
      <c r="C194" s="112"/>
      <c r="D194" s="112"/>
      <c r="E194" s="112"/>
      <c r="F194" s="120">
        <f t="shared" si="13"/>
        <v>216</v>
      </c>
      <c r="G194" s="121"/>
    </row>
    <row r="195" spans="2:37" x14ac:dyDescent="0.2">
      <c r="B195" s="117" t="s">
        <v>72</v>
      </c>
      <c r="C195" s="118"/>
      <c r="D195" s="118"/>
      <c r="E195" s="118"/>
      <c r="F195" s="120">
        <f t="shared" si="13"/>
        <v>0</v>
      </c>
      <c r="G195" s="121"/>
    </row>
    <row r="196" spans="2:37" ht="13.5" thickBot="1" x14ac:dyDescent="0.25">
      <c r="B196" s="115" t="s">
        <v>73</v>
      </c>
      <c r="C196" s="116"/>
      <c r="D196" s="116"/>
      <c r="E196" s="116"/>
      <c r="F196" s="120">
        <f t="shared" si="13"/>
        <v>13626</v>
      </c>
      <c r="G196" s="121"/>
    </row>
    <row r="197" spans="2:37" ht="13.5" thickBot="1" x14ac:dyDescent="0.25">
      <c r="B197" s="122" t="s">
        <v>40</v>
      </c>
      <c r="C197" s="123"/>
      <c r="D197" s="123"/>
      <c r="E197" s="123"/>
      <c r="F197" s="122">
        <f>SUM(F189:F196)</f>
        <v>17718</v>
      </c>
      <c r="G197" s="124"/>
    </row>
    <row r="202" spans="2:37" ht="10.5" customHeight="1" x14ac:dyDescent="0.2"/>
    <row r="203" spans="2:37" ht="3" customHeight="1" thickBot="1" x14ac:dyDescent="0.25"/>
    <row r="204" spans="2:37" ht="7.5" customHeight="1" x14ac:dyDescent="0.2">
      <c r="B204" s="186" t="s">
        <v>64</v>
      </c>
      <c r="C204" s="187"/>
      <c r="D204" s="187"/>
      <c r="E204" s="187"/>
      <c r="F204" s="187"/>
      <c r="G204" s="187"/>
      <c r="H204" s="187"/>
      <c r="I204" s="187"/>
      <c r="J204" s="187"/>
      <c r="K204" s="187"/>
      <c r="L204" s="187"/>
      <c r="M204" s="187"/>
      <c r="N204" s="187"/>
      <c r="O204" s="187"/>
      <c r="P204" s="187"/>
      <c r="Q204" s="187"/>
      <c r="R204" s="187"/>
      <c r="S204" s="187"/>
      <c r="T204" s="187"/>
      <c r="U204" s="187"/>
      <c r="V204" s="187"/>
      <c r="W204" s="187"/>
      <c r="X204" s="187"/>
      <c r="Y204" s="187"/>
      <c r="Z204" s="187"/>
      <c r="AA204" s="187"/>
      <c r="AB204" s="187"/>
      <c r="AC204" s="188"/>
    </row>
    <row r="205" spans="2:37" ht="8.25" customHeight="1" thickBot="1" x14ac:dyDescent="0.25">
      <c r="B205" s="189"/>
      <c r="C205" s="190"/>
      <c r="D205" s="190"/>
      <c r="E205" s="190"/>
      <c r="F205" s="190"/>
      <c r="G205" s="190"/>
      <c r="H205" s="190"/>
      <c r="I205" s="190"/>
      <c r="J205" s="190"/>
      <c r="K205" s="190"/>
      <c r="L205" s="190"/>
      <c r="M205" s="190"/>
      <c r="N205" s="190"/>
      <c r="O205" s="190"/>
      <c r="P205" s="190"/>
      <c r="Q205" s="190"/>
      <c r="R205" s="190"/>
      <c r="S205" s="190"/>
      <c r="T205" s="190"/>
      <c r="U205" s="190"/>
      <c r="V205" s="190"/>
      <c r="W205" s="190"/>
      <c r="X205" s="190"/>
      <c r="Y205" s="190"/>
      <c r="Z205" s="190"/>
      <c r="AA205" s="190"/>
      <c r="AB205" s="190"/>
      <c r="AC205" s="191"/>
    </row>
    <row r="206" spans="2:37" ht="13.5" customHeight="1" x14ac:dyDescent="0.2">
      <c r="B206" s="244" t="s">
        <v>59</v>
      </c>
      <c r="C206" s="245"/>
      <c r="D206" s="245"/>
      <c r="E206" s="246"/>
      <c r="F206" s="132" t="s">
        <v>14</v>
      </c>
      <c r="G206" s="133"/>
      <c r="H206" s="133" t="s">
        <v>15</v>
      </c>
      <c r="I206" s="133"/>
      <c r="J206" s="133" t="s">
        <v>16</v>
      </c>
      <c r="K206" s="133"/>
      <c r="L206" s="133" t="s">
        <v>17</v>
      </c>
      <c r="M206" s="133"/>
      <c r="N206" s="133" t="s">
        <v>18</v>
      </c>
      <c r="O206" s="133"/>
      <c r="P206" s="133" t="s">
        <v>19</v>
      </c>
      <c r="Q206" s="133"/>
      <c r="R206" s="133" t="s">
        <v>20</v>
      </c>
      <c r="S206" s="133"/>
      <c r="T206" s="247" t="s">
        <v>21</v>
      </c>
      <c r="U206" s="222"/>
      <c r="V206" s="133" t="s">
        <v>22</v>
      </c>
      <c r="W206" s="133"/>
      <c r="X206" s="133" t="s">
        <v>23</v>
      </c>
      <c r="Y206" s="133"/>
      <c r="Z206" s="133" t="s">
        <v>24</v>
      </c>
      <c r="AA206" s="133"/>
      <c r="AB206" s="133" t="s">
        <v>25</v>
      </c>
      <c r="AC206" s="247"/>
      <c r="AD206" s="91"/>
      <c r="AE206" s="100"/>
      <c r="AF206" s="100"/>
      <c r="AG206" s="100"/>
      <c r="AH206" s="100"/>
      <c r="AI206" s="100"/>
      <c r="AJ206" s="100"/>
      <c r="AK206" s="100"/>
    </row>
    <row r="207" spans="2:37" ht="12.75" customHeight="1" x14ac:dyDescent="0.25">
      <c r="B207" s="103" t="s">
        <v>80</v>
      </c>
      <c r="C207" s="103" t="s">
        <v>94</v>
      </c>
      <c r="D207" s="103" t="s">
        <v>94</v>
      </c>
      <c r="E207" s="103" t="s">
        <v>94</v>
      </c>
      <c r="F207" s="128">
        <v>37</v>
      </c>
      <c r="G207" s="128"/>
      <c r="H207" s="128">
        <v>77</v>
      </c>
      <c r="I207" s="128"/>
      <c r="J207" s="128">
        <v>74</v>
      </c>
      <c r="K207" s="128"/>
      <c r="L207" s="128">
        <v>1041</v>
      </c>
      <c r="M207" s="128"/>
      <c r="N207" s="128">
        <v>123</v>
      </c>
      <c r="O207" s="128"/>
      <c r="P207" s="128">
        <v>61</v>
      </c>
      <c r="Q207" s="128"/>
      <c r="R207" s="128"/>
      <c r="S207" s="128"/>
      <c r="T207" s="114"/>
      <c r="U207" s="114"/>
      <c r="V207" s="114"/>
      <c r="W207" s="114"/>
      <c r="X207" s="248"/>
      <c r="Y207" s="249"/>
      <c r="Z207" s="114"/>
      <c r="AA207" s="114"/>
      <c r="AB207" s="114"/>
      <c r="AC207" s="248"/>
      <c r="AD207" s="91"/>
      <c r="AH207" s="92"/>
      <c r="AI207" s="92"/>
      <c r="AJ207" s="92"/>
      <c r="AK207" s="93"/>
    </row>
    <row r="208" spans="2:37" ht="17.25" customHeight="1" x14ac:dyDescent="0.2">
      <c r="B208" s="228" t="s">
        <v>77</v>
      </c>
      <c r="C208" s="228" t="s">
        <v>95</v>
      </c>
      <c r="D208" s="228" t="s">
        <v>95</v>
      </c>
      <c r="E208" s="228" t="s">
        <v>95</v>
      </c>
      <c r="F208" s="128">
        <v>49</v>
      </c>
      <c r="G208" s="128"/>
      <c r="H208" s="128">
        <v>57</v>
      </c>
      <c r="I208" s="128"/>
      <c r="J208" s="128">
        <v>112</v>
      </c>
      <c r="K208" s="128"/>
      <c r="L208" s="128">
        <v>91</v>
      </c>
      <c r="M208" s="128"/>
      <c r="N208" s="128">
        <v>209</v>
      </c>
      <c r="O208" s="128"/>
      <c r="P208" s="128">
        <v>249</v>
      </c>
      <c r="Q208" s="128"/>
      <c r="R208" s="128"/>
      <c r="S208" s="128"/>
      <c r="T208" s="114"/>
      <c r="U208" s="114"/>
      <c r="V208" s="114"/>
      <c r="W208" s="114"/>
      <c r="X208" s="248"/>
      <c r="Y208" s="249"/>
      <c r="Z208" s="114"/>
      <c r="AA208" s="114"/>
      <c r="AB208" s="114"/>
      <c r="AC208" s="248"/>
      <c r="AD208" s="91"/>
      <c r="AH208" s="92"/>
      <c r="AI208" s="92"/>
      <c r="AJ208" s="92"/>
      <c r="AK208" s="94"/>
    </row>
    <row r="209" spans="2:37" ht="14.25" customHeight="1" x14ac:dyDescent="0.2">
      <c r="B209" s="103" t="s">
        <v>96</v>
      </c>
      <c r="C209" s="103" t="s">
        <v>97</v>
      </c>
      <c r="D209" s="103" t="s">
        <v>97</v>
      </c>
      <c r="E209" s="103" t="s">
        <v>97</v>
      </c>
      <c r="F209" s="128">
        <v>104</v>
      </c>
      <c r="G209" s="128"/>
      <c r="H209" s="128">
        <v>219</v>
      </c>
      <c r="I209" s="128"/>
      <c r="J209" s="128">
        <v>231</v>
      </c>
      <c r="K209" s="128"/>
      <c r="L209" s="128">
        <v>180</v>
      </c>
      <c r="M209" s="128"/>
      <c r="N209" s="128">
        <v>195</v>
      </c>
      <c r="O209" s="128"/>
      <c r="P209" s="128">
        <v>222</v>
      </c>
      <c r="Q209" s="128"/>
      <c r="R209" s="128"/>
      <c r="S209" s="128"/>
      <c r="T209" s="114"/>
      <c r="U209" s="114"/>
      <c r="V209" s="114"/>
      <c r="W209" s="114"/>
      <c r="X209" s="248"/>
      <c r="Y209" s="249"/>
      <c r="Z209" s="114"/>
      <c r="AA209" s="114"/>
      <c r="AB209" s="114"/>
      <c r="AC209" s="248"/>
      <c r="AD209" s="91"/>
      <c r="AH209" s="92"/>
      <c r="AI209" s="92"/>
      <c r="AJ209" s="92"/>
      <c r="AK209" s="94"/>
    </row>
    <row r="210" spans="2:37" ht="12.75" customHeight="1" x14ac:dyDescent="0.2">
      <c r="B210" s="103" t="s">
        <v>98</v>
      </c>
      <c r="C210" s="103" t="s">
        <v>99</v>
      </c>
      <c r="D210" s="103" t="s">
        <v>99</v>
      </c>
      <c r="E210" s="103" t="s">
        <v>99</v>
      </c>
      <c r="F210" s="128">
        <v>170</v>
      </c>
      <c r="G210" s="128"/>
      <c r="H210" s="128">
        <v>264</v>
      </c>
      <c r="I210" s="128"/>
      <c r="J210" s="128">
        <v>460</v>
      </c>
      <c r="K210" s="128"/>
      <c r="L210" s="128">
        <v>317</v>
      </c>
      <c r="M210" s="128"/>
      <c r="N210" s="128">
        <v>196</v>
      </c>
      <c r="O210" s="128"/>
      <c r="P210" s="128">
        <v>253</v>
      </c>
      <c r="Q210" s="128"/>
      <c r="R210" s="128"/>
      <c r="S210" s="128"/>
      <c r="T210" s="114"/>
      <c r="U210" s="114"/>
      <c r="V210" s="114"/>
      <c r="W210" s="114"/>
      <c r="X210" s="248"/>
      <c r="Y210" s="249"/>
      <c r="Z210" s="114"/>
      <c r="AA210" s="114"/>
      <c r="AB210" s="114"/>
      <c r="AC210" s="248"/>
      <c r="AD210" s="91"/>
      <c r="AH210" s="92"/>
      <c r="AI210" s="92"/>
      <c r="AJ210" s="92"/>
      <c r="AK210" s="94"/>
    </row>
    <row r="211" spans="2:37" ht="12.75" customHeight="1" x14ac:dyDescent="0.2">
      <c r="B211" s="207" t="s">
        <v>100</v>
      </c>
      <c r="C211" s="207" t="s">
        <v>101</v>
      </c>
      <c r="D211" s="207" t="s">
        <v>101</v>
      </c>
      <c r="E211" s="207" t="s">
        <v>101</v>
      </c>
      <c r="F211" s="128">
        <v>33</v>
      </c>
      <c r="G211" s="128"/>
      <c r="H211" s="128">
        <v>131</v>
      </c>
      <c r="I211" s="128"/>
      <c r="J211" s="128">
        <v>74</v>
      </c>
      <c r="K211" s="128"/>
      <c r="L211" s="128">
        <v>46</v>
      </c>
      <c r="M211" s="128"/>
      <c r="N211" s="128">
        <v>23</v>
      </c>
      <c r="O211" s="128"/>
      <c r="P211" s="128">
        <v>33</v>
      </c>
      <c r="Q211" s="128"/>
      <c r="R211" s="128"/>
      <c r="S211" s="128"/>
      <c r="T211" s="114"/>
      <c r="U211" s="114"/>
      <c r="V211" s="114"/>
      <c r="W211" s="114"/>
      <c r="X211" s="248"/>
      <c r="Y211" s="249"/>
      <c r="Z211" s="114"/>
      <c r="AA211" s="114"/>
      <c r="AB211" s="114"/>
      <c r="AC211" s="248"/>
      <c r="AD211" s="91"/>
      <c r="AH211" s="92"/>
      <c r="AI211" s="92"/>
      <c r="AJ211" s="92"/>
      <c r="AK211" s="94"/>
    </row>
    <row r="212" spans="2:37" ht="12.75" customHeight="1" x14ac:dyDescent="0.2">
      <c r="B212" s="207" t="s">
        <v>102</v>
      </c>
      <c r="C212" s="207" t="s">
        <v>103</v>
      </c>
      <c r="D212" s="207" t="s">
        <v>103</v>
      </c>
      <c r="E212" s="207" t="s">
        <v>103</v>
      </c>
      <c r="F212" s="128">
        <v>26</v>
      </c>
      <c r="G212" s="128"/>
      <c r="H212" s="128">
        <v>130</v>
      </c>
      <c r="I212" s="128"/>
      <c r="J212" s="128">
        <v>97</v>
      </c>
      <c r="K212" s="128"/>
      <c r="L212" s="128">
        <v>40</v>
      </c>
      <c r="M212" s="128"/>
      <c r="N212" s="128">
        <v>26</v>
      </c>
      <c r="O212" s="128"/>
      <c r="P212" s="128">
        <v>36</v>
      </c>
      <c r="Q212" s="128"/>
      <c r="R212" s="128"/>
      <c r="S212" s="128"/>
      <c r="T212" s="114"/>
      <c r="U212" s="114"/>
      <c r="V212" s="114"/>
      <c r="W212" s="114"/>
      <c r="X212" s="248"/>
      <c r="Y212" s="249"/>
      <c r="Z212" s="114"/>
      <c r="AA212" s="114"/>
      <c r="AB212" s="114"/>
      <c r="AC212" s="248"/>
      <c r="AD212" s="91"/>
      <c r="AH212" s="92"/>
      <c r="AI212" s="92"/>
      <c r="AJ212" s="92"/>
      <c r="AK212" s="94"/>
    </row>
    <row r="213" spans="2:37" ht="12.75" customHeight="1" x14ac:dyDescent="0.2">
      <c r="B213" s="207" t="s">
        <v>104</v>
      </c>
      <c r="C213" s="207" t="s">
        <v>105</v>
      </c>
      <c r="D213" s="207" t="s">
        <v>105</v>
      </c>
      <c r="E213" s="207" t="s">
        <v>105</v>
      </c>
      <c r="F213" s="128">
        <v>0</v>
      </c>
      <c r="G213" s="128"/>
      <c r="H213" s="128">
        <v>0</v>
      </c>
      <c r="I213" s="128"/>
      <c r="J213" s="128">
        <v>1</v>
      </c>
      <c r="K213" s="128"/>
      <c r="L213" s="128">
        <v>0</v>
      </c>
      <c r="M213" s="128"/>
      <c r="N213" s="128">
        <v>0</v>
      </c>
      <c r="O213" s="128"/>
      <c r="P213" s="128">
        <v>0</v>
      </c>
      <c r="Q213" s="128"/>
      <c r="R213" s="128"/>
      <c r="S213" s="128"/>
      <c r="T213" s="114"/>
      <c r="U213" s="114"/>
      <c r="V213" s="114"/>
      <c r="W213" s="114"/>
      <c r="X213" s="248"/>
      <c r="Y213" s="249"/>
      <c r="Z213" s="114"/>
      <c r="AA213" s="114"/>
      <c r="AB213" s="114"/>
      <c r="AC213" s="248"/>
      <c r="AD213" s="91"/>
      <c r="AH213" s="92"/>
      <c r="AI213" s="92"/>
      <c r="AJ213" s="92"/>
      <c r="AK213" s="94"/>
    </row>
    <row r="214" spans="2:37" ht="23.25" customHeight="1" x14ac:dyDescent="0.2">
      <c r="B214" s="207" t="s">
        <v>106</v>
      </c>
      <c r="C214" s="207" t="s">
        <v>107</v>
      </c>
      <c r="D214" s="207" t="s">
        <v>107</v>
      </c>
      <c r="E214" s="207" t="s">
        <v>107</v>
      </c>
      <c r="F214" s="128">
        <v>170</v>
      </c>
      <c r="G214" s="128"/>
      <c r="H214" s="128">
        <v>250</v>
      </c>
      <c r="I214" s="128"/>
      <c r="J214" s="128">
        <v>413</v>
      </c>
      <c r="K214" s="128"/>
      <c r="L214" s="128">
        <v>736</v>
      </c>
      <c r="M214" s="128"/>
      <c r="N214" s="128">
        <v>375</v>
      </c>
      <c r="O214" s="128"/>
      <c r="P214" s="128">
        <v>492</v>
      </c>
      <c r="Q214" s="128"/>
      <c r="R214" s="128"/>
      <c r="S214" s="128"/>
      <c r="T214" s="114"/>
      <c r="U214" s="114"/>
      <c r="V214" s="114"/>
      <c r="W214" s="114"/>
      <c r="X214" s="248"/>
      <c r="Y214" s="249"/>
      <c r="Z214" s="114"/>
      <c r="AA214" s="114"/>
      <c r="AB214" s="114"/>
      <c r="AC214" s="248"/>
      <c r="AD214" s="91"/>
      <c r="AH214" s="92"/>
      <c r="AI214" s="92"/>
      <c r="AJ214" s="92"/>
      <c r="AK214" s="94"/>
    </row>
    <row r="215" spans="2:37" ht="27" customHeight="1" x14ac:dyDescent="0.2">
      <c r="B215" s="206" t="s">
        <v>78</v>
      </c>
      <c r="C215" s="103" t="s">
        <v>108</v>
      </c>
      <c r="D215" s="103" t="s">
        <v>108</v>
      </c>
      <c r="E215" s="103" t="s">
        <v>108</v>
      </c>
      <c r="F215" s="128">
        <v>3</v>
      </c>
      <c r="G215" s="128"/>
      <c r="H215" s="128">
        <v>3</v>
      </c>
      <c r="I215" s="128"/>
      <c r="J215" s="128">
        <v>206</v>
      </c>
      <c r="K215" s="128"/>
      <c r="L215" s="128">
        <v>45</v>
      </c>
      <c r="M215" s="128"/>
      <c r="N215" s="128">
        <v>23</v>
      </c>
      <c r="O215" s="128"/>
      <c r="P215" s="128">
        <v>26</v>
      </c>
      <c r="Q215" s="128"/>
      <c r="R215" s="128"/>
      <c r="S215" s="128"/>
      <c r="T215" s="114"/>
      <c r="U215" s="114"/>
      <c r="V215" s="114"/>
      <c r="W215" s="114"/>
      <c r="X215" s="248"/>
      <c r="Y215" s="249"/>
      <c r="Z215" s="114"/>
      <c r="AA215" s="114"/>
      <c r="AB215" s="114"/>
      <c r="AC215" s="248"/>
      <c r="AD215" s="91"/>
      <c r="AH215" s="92"/>
      <c r="AI215" s="92"/>
      <c r="AJ215" s="92"/>
      <c r="AK215" s="94"/>
    </row>
    <row r="216" spans="2:37" ht="12.75" customHeight="1" x14ac:dyDescent="0.2">
      <c r="B216" s="103" t="s">
        <v>109</v>
      </c>
      <c r="C216" s="103" t="s">
        <v>110</v>
      </c>
      <c r="D216" s="103" t="s">
        <v>110</v>
      </c>
      <c r="E216" s="103" t="s">
        <v>110</v>
      </c>
      <c r="F216" s="128">
        <v>5</v>
      </c>
      <c r="G216" s="128"/>
      <c r="H216" s="128">
        <v>6</v>
      </c>
      <c r="I216" s="128"/>
      <c r="J216" s="128">
        <v>0</v>
      </c>
      <c r="K216" s="128"/>
      <c r="L216" s="128">
        <v>2</v>
      </c>
      <c r="M216" s="128"/>
      <c r="N216" s="128">
        <v>1</v>
      </c>
      <c r="O216" s="128"/>
      <c r="P216" s="128">
        <v>3</v>
      </c>
      <c r="Q216" s="128"/>
      <c r="R216" s="128"/>
      <c r="S216" s="128"/>
      <c r="T216" s="114"/>
      <c r="U216" s="114"/>
      <c r="V216" s="114"/>
      <c r="W216" s="114"/>
      <c r="X216" s="248"/>
      <c r="Y216" s="249"/>
      <c r="Z216" s="114"/>
      <c r="AA216" s="114"/>
      <c r="AB216" s="114"/>
      <c r="AC216" s="248"/>
      <c r="AD216" s="91"/>
      <c r="AH216" s="92"/>
      <c r="AI216" s="92"/>
      <c r="AJ216" s="92"/>
      <c r="AK216" s="94"/>
    </row>
    <row r="217" spans="2:37" ht="12.75" customHeight="1" x14ac:dyDescent="0.2">
      <c r="B217" s="103" t="s">
        <v>111</v>
      </c>
      <c r="C217" s="103" t="s">
        <v>112</v>
      </c>
      <c r="D217" s="103" t="s">
        <v>112</v>
      </c>
      <c r="E217" s="103" t="s">
        <v>112</v>
      </c>
      <c r="F217" s="128">
        <v>48</v>
      </c>
      <c r="G217" s="128"/>
      <c r="H217" s="128">
        <v>77</v>
      </c>
      <c r="I217" s="128"/>
      <c r="J217" s="128">
        <v>52</v>
      </c>
      <c r="K217" s="128"/>
      <c r="L217" s="128">
        <v>69</v>
      </c>
      <c r="M217" s="128"/>
      <c r="N217" s="128">
        <v>49</v>
      </c>
      <c r="O217" s="128"/>
      <c r="P217" s="128">
        <v>45</v>
      </c>
      <c r="Q217" s="128"/>
      <c r="R217" s="128"/>
      <c r="S217" s="128"/>
      <c r="T217" s="114"/>
      <c r="U217" s="114"/>
      <c r="V217" s="114"/>
      <c r="W217" s="114"/>
      <c r="X217" s="248"/>
      <c r="Y217" s="249"/>
      <c r="Z217" s="114"/>
      <c r="AA217" s="114"/>
      <c r="AB217" s="114"/>
      <c r="AC217" s="248"/>
      <c r="AD217" s="91"/>
      <c r="AH217" s="92"/>
      <c r="AI217" s="92"/>
      <c r="AJ217" s="92"/>
      <c r="AK217" s="94"/>
    </row>
    <row r="218" spans="2:37" ht="12.75" customHeight="1" x14ac:dyDescent="0.2">
      <c r="B218" s="103" t="s">
        <v>113</v>
      </c>
      <c r="C218" s="103" t="s">
        <v>114</v>
      </c>
      <c r="D218" s="103" t="s">
        <v>114</v>
      </c>
      <c r="E218" s="103" t="s">
        <v>114</v>
      </c>
      <c r="F218" s="128">
        <v>14</v>
      </c>
      <c r="G218" s="128"/>
      <c r="H218" s="128">
        <v>30</v>
      </c>
      <c r="I218" s="128"/>
      <c r="J218" s="128">
        <v>44</v>
      </c>
      <c r="K218" s="128"/>
      <c r="L218" s="128">
        <v>193</v>
      </c>
      <c r="M218" s="128"/>
      <c r="N218" s="128">
        <v>38</v>
      </c>
      <c r="O218" s="128"/>
      <c r="P218" s="128">
        <v>39</v>
      </c>
      <c r="Q218" s="128"/>
      <c r="R218" s="128"/>
      <c r="S218" s="128"/>
      <c r="T218" s="114"/>
      <c r="U218" s="114"/>
      <c r="V218" s="114"/>
      <c r="W218" s="114"/>
      <c r="X218" s="248"/>
      <c r="Y218" s="249"/>
      <c r="Z218" s="114"/>
      <c r="AA218" s="114"/>
      <c r="AB218" s="114"/>
      <c r="AC218" s="248"/>
      <c r="AD218" s="91"/>
      <c r="AH218" s="92"/>
      <c r="AI218" s="92"/>
      <c r="AJ218" s="92"/>
      <c r="AK218" s="94"/>
    </row>
    <row r="219" spans="2:37" ht="12.75" customHeight="1" x14ac:dyDescent="0.2">
      <c r="B219" s="207" t="s">
        <v>79</v>
      </c>
      <c r="C219" s="207" t="s">
        <v>115</v>
      </c>
      <c r="D219" s="207" t="s">
        <v>115</v>
      </c>
      <c r="E219" s="207" t="s">
        <v>115</v>
      </c>
      <c r="F219" s="128">
        <v>2</v>
      </c>
      <c r="G219" s="128"/>
      <c r="H219" s="128">
        <v>1</v>
      </c>
      <c r="I219" s="128"/>
      <c r="J219" s="128">
        <v>1</v>
      </c>
      <c r="K219" s="128"/>
      <c r="L219" s="128">
        <v>2</v>
      </c>
      <c r="M219" s="128"/>
      <c r="N219" s="128">
        <v>1</v>
      </c>
      <c r="O219" s="128"/>
      <c r="P219" s="128">
        <v>0</v>
      </c>
      <c r="Q219" s="128"/>
      <c r="R219" s="128"/>
      <c r="S219" s="128"/>
      <c r="T219" s="114"/>
      <c r="U219" s="114"/>
      <c r="V219" s="114"/>
      <c r="W219" s="114"/>
      <c r="X219" s="248"/>
      <c r="Y219" s="249"/>
      <c r="Z219" s="114"/>
      <c r="AA219" s="114"/>
      <c r="AB219" s="114"/>
      <c r="AC219" s="248"/>
      <c r="AD219" s="91"/>
      <c r="AH219" s="92"/>
      <c r="AI219" s="92"/>
      <c r="AJ219" s="92"/>
      <c r="AK219" s="94"/>
    </row>
    <row r="220" spans="2:37" ht="12.75" customHeight="1" x14ac:dyDescent="0.2">
      <c r="B220" s="103" t="s">
        <v>116</v>
      </c>
      <c r="C220" s="103" t="s">
        <v>117</v>
      </c>
      <c r="D220" s="103" t="s">
        <v>117</v>
      </c>
      <c r="E220" s="103" t="s">
        <v>117</v>
      </c>
      <c r="F220" s="128">
        <v>0</v>
      </c>
      <c r="G220" s="128"/>
      <c r="H220" s="128">
        <v>0</v>
      </c>
      <c r="I220" s="128"/>
      <c r="J220" s="128">
        <v>0</v>
      </c>
      <c r="K220" s="128"/>
      <c r="L220" s="128">
        <v>0</v>
      </c>
      <c r="M220" s="128"/>
      <c r="N220" s="128">
        <v>0</v>
      </c>
      <c r="O220" s="128"/>
      <c r="P220" s="128">
        <v>0</v>
      </c>
      <c r="Q220" s="128"/>
      <c r="R220" s="128"/>
      <c r="S220" s="128"/>
      <c r="T220" s="114"/>
      <c r="U220" s="114"/>
      <c r="V220" s="114"/>
      <c r="W220" s="114"/>
      <c r="X220" s="248"/>
      <c r="Y220" s="249"/>
      <c r="Z220" s="114"/>
      <c r="AA220" s="114"/>
      <c r="AB220" s="114"/>
      <c r="AC220" s="248"/>
      <c r="AD220" s="91"/>
      <c r="AH220" s="92"/>
      <c r="AI220" s="92"/>
      <c r="AJ220" s="92"/>
      <c r="AK220" s="94"/>
    </row>
    <row r="221" spans="2:37" ht="12.75" customHeight="1" x14ac:dyDescent="0.2">
      <c r="B221" s="103" t="s">
        <v>60</v>
      </c>
      <c r="C221" s="103" t="s">
        <v>118</v>
      </c>
      <c r="D221" s="103" t="s">
        <v>118</v>
      </c>
      <c r="E221" s="103" t="s">
        <v>118</v>
      </c>
      <c r="F221" s="128">
        <v>36</v>
      </c>
      <c r="G221" s="128"/>
      <c r="H221" s="128">
        <v>48</v>
      </c>
      <c r="I221" s="128"/>
      <c r="J221" s="128">
        <v>52</v>
      </c>
      <c r="K221" s="128"/>
      <c r="L221" s="128">
        <v>43</v>
      </c>
      <c r="M221" s="128"/>
      <c r="N221" s="128">
        <v>54</v>
      </c>
      <c r="O221" s="128"/>
      <c r="P221" s="128">
        <v>30</v>
      </c>
      <c r="Q221" s="128"/>
      <c r="R221" s="128"/>
      <c r="S221" s="128"/>
      <c r="T221" s="114"/>
      <c r="U221" s="114"/>
      <c r="V221" s="114"/>
      <c r="W221" s="114"/>
      <c r="X221" s="248"/>
      <c r="Y221" s="249"/>
      <c r="Z221" s="114"/>
      <c r="AA221" s="114"/>
      <c r="AB221" s="114"/>
      <c r="AC221" s="248"/>
      <c r="AD221" s="91"/>
      <c r="AH221" s="92"/>
      <c r="AI221" s="92"/>
      <c r="AJ221" s="92"/>
      <c r="AK221" s="94"/>
    </row>
    <row r="222" spans="2:37" ht="12.75" customHeight="1" x14ac:dyDescent="0.2">
      <c r="B222" s="103" t="s">
        <v>143</v>
      </c>
      <c r="C222" s="103"/>
      <c r="D222" s="103"/>
      <c r="E222" s="103"/>
      <c r="F222" s="110">
        <v>377</v>
      </c>
      <c r="G222" s="110"/>
      <c r="H222" s="110">
        <v>472</v>
      </c>
      <c r="I222" s="110"/>
      <c r="J222" s="110">
        <v>431</v>
      </c>
      <c r="K222" s="110"/>
      <c r="L222" s="110">
        <v>437</v>
      </c>
      <c r="M222" s="110"/>
      <c r="N222" s="110">
        <v>404</v>
      </c>
      <c r="O222" s="110"/>
      <c r="P222" s="110">
        <v>416</v>
      </c>
      <c r="Q222" s="110"/>
      <c r="R222" s="110"/>
      <c r="S222" s="110"/>
      <c r="T222" s="110"/>
      <c r="U222" s="110"/>
      <c r="V222" s="110"/>
      <c r="W222" s="110"/>
      <c r="X222" s="250"/>
      <c r="Y222" s="251"/>
      <c r="Z222" s="110"/>
      <c r="AA222" s="110"/>
      <c r="AB222" s="110"/>
      <c r="AC222" s="250"/>
      <c r="AD222" s="91"/>
      <c r="AH222" s="92"/>
      <c r="AI222" s="92"/>
      <c r="AJ222" s="92"/>
      <c r="AK222" s="94"/>
    </row>
    <row r="223" spans="2:37" ht="12.75" customHeight="1" x14ac:dyDescent="0.2">
      <c r="B223" s="207" t="s">
        <v>119</v>
      </c>
      <c r="C223" s="207" t="s">
        <v>120</v>
      </c>
      <c r="D223" s="207" t="s">
        <v>120</v>
      </c>
      <c r="E223" s="207" t="s">
        <v>120</v>
      </c>
      <c r="F223" s="128">
        <v>17</v>
      </c>
      <c r="G223" s="128"/>
      <c r="H223" s="128">
        <v>81</v>
      </c>
      <c r="I223" s="128"/>
      <c r="J223" s="128">
        <v>72</v>
      </c>
      <c r="K223" s="128"/>
      <c r="L223" s="128">
        <v>37</v>
      </c>
      <c r="M223" s="128"/>
      <c r="N223" s="128">
        <v>27</v>
      </c>
      <c r="O223" s="128"/>
      <c r="P223" s="128">
        <v>28</v>
      </c>
      <c r="Q223" s="128"/>
      <c r="R223" s="128"/>
      <c r="S223" s="128"/>
      <c r="T223" s="114"/>
      <c r="U223" s="114"/>
      <c r="V223" s="114"/>
      <c r="W223" s="114"/>
      <c r="X223" s="248"/>
      <c r="Y223" s="249"/>
      <c r="Z223" s="114"/>
      <c r="AA223" s="114"/>
      <c r="AB223" s="114"/>
      <c r="AC223" s="248"/>
      <c r="AD223" s="91"/>
      <c r="AH223" s="92"/>
      <c r="AI223" s="92"/>
      <c r="AJ223" s="92"/>
      <c r="AK223" s="94"/>
    </row>
    <row r="224" spans="2:37" ht="23.25" customHeight="1" x14ac:dyDescent="0.2">
      <c r="B224" s="207" t="s">
        <v>121</v>
      </c>
      <c r="C224" s="207" t="s">
        <v>122</v>
      </c>
      <c r="D224" s="207" t="s">
        <v>122</v>
      </c>
      <c r="E224" s="207" t="s">
        <v>122</v>
      </c>
      <c r="F224" s="128">
        <v>108</v>
      </c>
      <c r="G224" s="128"/>
      <c r="H224" s="128">
        <v>130</v>
      </c>
      <c r="I224" s="128"/>
      <c r="J224" s="128">
        <v>293</v>
      </c>
      <c r="K224" s="128"/>
      <c r="L224" s="128">
        <v>254</v>
      </c>
      <c r="M224" s="128"/>
      <c r="N224" s="128">
        <v>152</v>
      </c>
      <c r="O224" s="128"/>
      <c r="P224" s="128">
        <v>311</v>
      </c>
      <c r="Q224" s="128"/>
      <c r="R224" s="128"/>
      <c r="S224" s="128"/>
      <c r="T224" s="114"/>
      <c r="U224" s="114"/>
      <c r="V224" s="114"/>
      <c r="W224" s="114"/>
      <c r="X224" s="248"/>
      <c r="Y224" s="249"/>
      <c r="Z224" s="114"/>
      <c r="AA224" s="114"/>
      <c r="AB224" s="114"/>
      <c r="AC224" s="248"/>
      <c r="AD224" s="91"/>
      <c r="AH224" s="92"/>
      <c r="AI224" s="92"/>
      <c r="AJ224" s="92"/>
      <c r="AK224" s="94"/>
    </row>
    <row r="225" spans="2:37" ht="12.75" customHeight="1" x14ac:dyDescent="0.2">
      <c r="B225" s="207" t="s">
        <v>123</v>
      </c>
      <c r="C225" s="207" t="s">
        <v>124</v>
      </c>
      <c r="D225" s="207" t="s">
        <v>124</v>
      </c>
      <c r="E225" s="207" t="s">
        <v>124</v>
      </c>
      <c r="F225" s="128">
        <v>3</v>
      </c>
      <c r="G225" s="128"/>
      <c r="H225" s="128">
        <v>0</v>
      </c>
      <c r="I225" s="128"/>
      <c r="J225" s="128">
        <v>2</v>
      </c>
      <c r="K225" s="128"/>
      <c r="L225" s="128">
        <v>0</v>
      </c>
      <c r="M225" s="128"/>
      <c r="N225" s="128">
        <v>0</v>
      </c>
      <c r="O225" s="128"/>
      <c r="P225" s="128">
        <v>0</v>
      </c>
      <c r="Q225" s="128"/>
      <c r="R225" s="128"/>
      <c r="S225" s="128"/>
      <c r="T225" s="114"/>
      <c r="U225" s="114"/>
      <c r="V225" s="114"/>
      <c r="W225" s="114"/>
      <c r="X225" s="248"/>
      <c r="Y225" s="249"/>
      <c r="Z225" s="114"/>
      <c r="AA225" s="114"/>
      <c r="AB225" s="114"/>
      <c r="AC225" s="248"/>
      <c r="AD225" s="91"/>
      <c r="AH225" s="92"/>
      <c r="AI225" s="92"/>
      <c r="AJ225" s="92"/>
      <c r="AK225" s="94"/>
    </row>
    <row r="226" spans="2:37" ht="12.75" customHeight="1" x14ac:dyDescent="0.2">
      <c r="B226" s="207" t="s">
        <v>125</v>
      </c>
      <c r="C226" s="207" t="s">
        <v>126</v>
      </c>
      <c r="D226" s="207" t="s">
        <v>126</v>
      </c>
      <c r="E226" s="207" t="s">
        <v>126</v>
      </c>
      <c r="F226" s="128">
        <v>558</v>
      </c>
      <c r="G226" s="128"/>
      <c r="H226" s="128">
        <v>1273</v>
      </c>
      <c r="I226" s="128"/>
      <c r="J226" s="128">
        <v>697</v>
      </c>
      <c r="K226" s="128"/>
      <c r="L226" s="128">
        <v>453</v>
      </c>
      <c r="M226" s="128"/>
      <c r="N226" s="128">
        <v>352</v>
      </c>
      <c r="O226" s="128"/>
      <c r="P226" s="128">
        <v>406</v>
      </c>
      <c r="Q226" s="128"/>
      <c r="R226" s="128"/>
      <c r="S226" s="128"/>
      <c r="T226" s="114"/>
      <c r="U226" s="114"/>
      <c r="V226" s="114"/>
      <c r="W226" s="114"/>
      <c r="X226" s="248"/>
      <c r="Y226" s="249"/>
      <c r="Z226" s="114"/>
      <c r="AA226" s="114"/>
      <c r="AB226" s="114"/>
      <c r="AC226" s="248"/>
      <c r="AD226" s="91"/>
      <c r="AH226" s="92"/>
      <c r="AI226" s="92"/>
      <c r="AJ226" s="92"/>
      <c r="AK226" s="94"/>
    </row>
    <row r="227" spans="2:37" ht="24.75" customHeight="1" x14ac:dyDescent="0.25">
      <c r="B227" s="103" t="s">
        <v>127</v>
      </c>
      <c r="C227" s="103" t="s">
        <v>128</v>
      </c>
      <c r="D227" s="103" t="s">
        <v>128</v>
      </c>
      <c r="E227" s="103" t="s">
        <v>128</v>
      </c>
      <c r="F227" s="128">
        <v>38</v>
      </c>
      <c r="G227" s="128"/>
      <c r="H227" s="128">
        <v>18</v>
      </c>
      <c r="I227" s="128"/>
      <c r="J227" s="128">
        <v>21</v>
      </c>
      <c r="K227" s="128"/>
      <c r="L227" s="128">
        <v>15</v>
      </c>
      <c r="M227" s="128"/>
      <c r="N227" s="128">
        <v>16</v>
      </c>
      <c r="O227" s="128"/>
      <c r="P227" s="128">
        <v>11</v>
      </c>
      <c r="Q227" s="128"/>
      <c r="R227" s="128"/>
      <c r="S227" s="128"/>
      <c r="T227" s="114"/>
      <c r="U227" s="114"/>
      <c r="V227" s="114"/>
      <c r="W227" s="114"/>
      <c r="X227" s="248"/>
      <c r="Y227" s="249"/>
      <c r="Z227" s="114"/>
      <c r="AA227" s="114"/>
      <c r="AB227" s="114"/>
      <c r="AC227" s="248"/>
      <c r="AD227" s="91"/>
      <c r="AH227" s="92"/>
      <c r="AI227" s="92"/>
      <c r="AJ227" s="92"/>
      <c r="AK227" s="93"/>
    </row>
    <row r="228" spans="2:37" ht="13.5" customHeight="1" x14ac:dyDescent="0.2">
      <c r="B228" s="207" t="s">
        <v>129</v>
      </c>
      <c r="C228" s="207" t="s">
        <v>130</v>
      </c>
      <c r="D228" s="207" t="s">
        <v>130</v>
      </c>
      <c r="E228" s="207" t="s">
        <v>130</v>
      </c>
      <c r="F228" s="128">
        <v>70</v>
      </c>
      <c r="G228" s="128"/>
      <c r="H228" s="128">
        <v>88</v>
      </c>
      <c r="I228" s="128"/>
      <c r="J228" s="128">
        <v>74</v>
      </c>
      <c r="K228" s="128"/>
      <c r="L228" s="128">
        <v>43</v>
      </c>
      <c r="M228" s="128"/>
      <c r="N228" s="128">
        <v>58</v>
      </c>
      <c r="O228" s="128"/>
      <c r="P228" s="128">
        <v>60</v>
      </c>
      <c r="Q228" s="128"/>
      <c r="R228" s="128"/>
      <c r="S228" s="128"/>
      <c r="T228" s="114"/>
      <c r="U228" s="114"/>
      <c r="V228" s="114"/>
      <c r="W228" s="114"/>
      <c r="X228" s="248"/>
      <c r="Y228" s="249"/>
      <c r="Z228" s="114"/>
      <c r="AA228" s="114"/>
      <c r="AB228" s="114"/>
      <c r="AC228" s="248"/>
      <c r="AD228" s="91"/>
      <c r="AH228" s="92"/>
      <c r="AI228" s="92"/>
      <c r="AJ228" s="92"/>
      <c r="AK228" s="94"/>
    </row>
    <row r="229" spans="2:37" ht="15.75" thickBot="1" x14ac:dyDescent="0.3">
      <c r="B229" s="223" t="s">
        <v>40</v>
      </c>
      <c r="C229" s="224"/>
      <c r="D229" s="224"/>
      <c r="E229" s="225"/>
      <c r="F229" s="236">
        <f>SUM(F207:G228)</f>
        <v>1868</v>
      </c>
      <c r="G229" s="237"/>
      <c r="H229" s="236">
        <f t="shared" ref="H229" si="14">SUM(H207:I228)</f>
        <v>3355</v>
      </c>
      <c r="I229" s="237"/>
      <c r="J229" s="236">
        <f t="shared" ref="J229" si="15">SUM(J207:K228)</f>
        <v>3407</v>
      </c>
      <c r="K229" s="237"/>
      <c r="L229" s="236">
        <f t="shared" ref="L229" si="16">SUM(L207:M228)</f>
        <v>4044</v>
      </c>
      <c r="M229" s="237"/>
      <c r="N229" s="236">
        <f t="shared" ref="N229" si="17">SUM(N207:O228)</f>
        <v>2322</v>
      </c>
      <c r="O229" s="237"/>
      <c r="P229" s="236">
        <f t="shared" ref="P229" si="18">SUM(P207:Q228)</f>
        <v>2721</v>
      </c>
      <c r="Q229" s="237"/>
      <c r="R229" s="236">
        <f t="shared" ref="R229" si="19">SUM(R207:S228)</f>
        <v>0</v>
      </c>
      <c r="S229" s="237"/>
      <c r="T229" s="236">
        <f t="shared" ref="T229" si="20">SUM(T207:U228)</f>
        <v>0</v>
      </c>
      <c r="U229" s="237"/>
      <c r="V229" s="236">
        <f t="shared" ref="V229" si="21">SUM(V207:W228)</f>
        <v>0</v>
      </c>
      <c r="W229" s="237"/>
      <c r="X229" s="236">
        <f t="shared" ref="X229" si="22">SUM(X207:Y228)</f>
        <v>0</v>
      </c>
      <c r="Y229" s="237"/>
      <c r="Z229" s="236">
        <f t="shared" ref="Z229" si="23">SUM(Z207:AA228)</f>
        <v>0</v>
      </c>
      <c r="AA229" s="237"/>
      <c r="AB229" s="236">
        <f t="shared" ref="AB229" si="24">SUM(AB207:AC228)</f>
        <v>0</v>
      </c>
      <c r="AC229" s="237"/>
      <c r="AD229" s="91"/>
      <c r="AH229" s="95"/>
      <c r="AI229" s="95"/>
      <c r="AJ229" s="95"/>
      <c r="AK229" s="96"/>
    </row>
    <row r="230" spans="2:37" s="45" customFormat="1" ht="13.5" thickBot="1" x14ac:dyDescent="0.25">
      <c r="B230" s="42"/>
      <c r="C230" s="42"/>
      <c r="D230" s="42"/>
      <c r="E230" s="42"/>
      <c r="F230" s="43"/>
      <c r="G230" s="43"/>
      <c r="H230" s="44"/>
      <c r="I230" s="44"/>
      <c r="J230" s="44"/>
      <c r="K230" s="44"/>
      <c r="L230" s="44"/>
      <c r="M230" s="44"/>
      <c r="N230" s="44"/>
      <c r="O230" s="44"/>
      <c r="P230" s="44"/>
      <c r="Q230" s="44"/>
      <c r="R230" s="44"/>
      <c r="S230" s="44"/>
      <c r="T230" s="44"/>
      <c r="U230" s="44"/>
      <c r="V230" s="44"/>
      <c r="W230" s="44"/>
      <c r="X230" s="44"/>
      <c r="Y230" s="44"/>
      <c r="Z230" s="44"/>
      <c r="AA230" s="44"/>
      <c r="AB230" s="44"/>
      <c r="AC230" s="44"/>
      <c r="AD230" s="91"/>
      <c r="AE230" s="91"/>
      <c r="AF230" s="91"/>
      <c r="AG230" s="91"/>
      <c r="AH230" s="91"/>
      <c r="AI230" s="91"/>
      <c r="AJ230" s="91"/>
      <c r="AK230" s="91"/>
    </row>
    <row r="231" spans="2:37" x14ac:dyDescent="0.2">
      <c r="B231" s="186" t="s">
        <v>75</v>
      </c>
      <c r="C231" s="187"/>
      <c r="D231" s="187"/>
      <c r="E231" s="187"/>
      <c r="F231" s="187"/>
      <c r="G231" s="187"/>
      <c r="H231" s="188"/>
      <c r="I231" s="44"/>
      <c r="J231" s="44"/>
      <c r="K231" s="44"/>
      <c r="L231" s="44"/>
      <c r="M231" s="44"/>
      <c r="N231" s="44"/>
      <c r="O231" s="44"/>
      <c r="P231" s="44"/>
      <c r="Q231" s="44"/>
      <c r="R231" s="44"/>
      <c r="S231" s="44"/>
      <c r="T231" s="44"/>
      <c r="U231" s="44"/>
      <c r="V231" s="44"/>
      <c r="W231" s="44"/>
      <c r="X231" s="44"/>
      <c r="Y231" s="44"/>
      <c r="Z231" s="44"/>
      <c r="AA231" s="44"/>
      <c r="AB231" s="44"/>
      <c r="AC231" s="44"/>
      <c r="AD231" s="91"/>
    </row>
    <row r="232" spans="2:37" ht="13.5" thickBot="1" x14ac:dyDescent="0.25">
      <c r="B232" s="189"/>
      <c r="C232" s="190"/>
      <c r="D232" s="190"/>
      <c r="E232" s="190"/>
      <c r="F232" s="190"/>
      <c r="G232" s="190"/>
      <c r="H232" s="191"/>
      <c r="I232" s="44"/>
      <c r="J232" s="44"/>
      <c r="K232" s="44"/>
      <c r="L232" s="44"/>
      <c r="M232" s="44"/>
      <c r="N232" s="44"/>
      <c r="O232" s="44"/>
      <c r="P232" s="44"/>
      <c r="Q232" s="44"/>
      <c r="R232" s="44"/>
      <c r="S232" s="44"/>
      <c r="T232" s="44"/>
      <c r="U232" s="44"/>
      <c r="V232" s="44"/>
      <c r="W232" s="44"/>
      <c r="X232" s="44"/>
      <c r="Y232" s="44"/>
      <c r="Z232" s="44"/>
      <c r="AA232" s="44"/>
      <c r="AB232" s="44"/>
      <c r="AC232" s="44"/>
      <c r="AD232" s="91"/>
    </row>
    <row r="233" spans="2:37" ht="20.25" customHeight="1" thickBot="1" x14ac:dyDescent="0.25">
      <c r="B233" s="147" t="s">
        <v>59</v>
      </c>
      <c r="C233" s="148"/>
      <c r="D233" s="148"/>
      <c r="E233" s="410"/>
      <c r="F233" s="129" t="s">
        <v>43</v>
      </c>
      <c r="G233" s="414"/>
      <c r="H233" s="130"/>
      <c r="I233" s="44"/>
      <c r="J233" s="44"/>
      <c r="K233" s="44"/>
      <c r="L233" s="44"/>
      <c r="M233" s="44"/>
      <c r="N233" s="44"/>
      <c r="O233" s="44"/>
      <c r="P233" s="44"/>
      <c r="Q233" s="44"/>
      <c r="R233" s="44"/>
      <c r="S233" s="44"/>
      <c r="T233" s="44"/>
      <c r="U233" s="44"/>
      <c r="V233" s="44"/>
      <c r="W233" s="44"/>
      <c r="X233" s="44"/>
      <c r="Y233" s="44"/>
      <c r="Z233" s="44"/>
      <c r="AA233" s="44"/>
      <c r="AB233" s="44"/>
      <c r="AC233" s="44"/>
      <c r="AD233" s="91"/>
    </row>
    <row r="234" spans="2:37" ht="13.5" customHeight="1" x14ac:dyDescent="0.2">
      <c r="B234" s="103" t="s">
        <v>80</v>
      </c>
      <c r="C234" s="103" t="s">
        <v>94</v>
      </c>
      <c r="D234" s="103" t="s">
        <v>94</v>
      </c>
      <c r="E234" s="103" t="s">
        <v>94</v>
      </c>
      <c r="F234" s="415">
        <f>(F207+H207+J207+L207+N207++P207+R207+T207+V207+X207+Z207+AB207)</f>
        <v>1413</v>
      </c>
      <c r="G234" s="416"/>
      <c r="H234" s="417"/>
      <c r="I234" s="44"/>
      <c r="J234" s="44"/>
      <c r="K234" s="44"/>
      <c r="L234" s="44"/>
      <c r="M234" s="44"/>
      <c r="N234" s="44"/>
      <c r="O234" s="44"/>
      <c r="P234" s="44"/>
      <c r="Q234" s="44"/>
      <c r="R234" s="44"/>
      <c r="S234" s="44"/>
      <c r="T234" s="44"/>
      <c r="U234" s="44"/>
      <c r="V234" s="44"/>
      <c r="W234" s="44"/>
      <c r="X234" s="44"/>
      <c r="Y234" s="44"/>
      <c r="Z234" s="44"/>
      <c r="AA234" s="44"/>
      <c r="AB234" s="44"/>
      <c r="AC234" s="44"/>
      <c r="AD234" s="91"/>
    </row>
    <row r="235" spans="2:37" ht="24.75" customHeight="1" x14ac:dyDescent="0.2">
      <c r="B235" s="228" t="s">
        <v>77</v>
      </c>
      <c r="C235" s="228" t="s">
        <v>95</v>
      </c>
      <c r="D235" s="228" t="s">
        <v>95</v>
      </c>
      <c r="E235" s="228" t="s">
        <v>95</v>
      </c>
      <c r="F235" s="208">
        <f>(F208+H208+J208+L208+N208++P208+R208+T208+V208+X208+Z208+AB208)</f>
        <v>767</v>
      </c>
      <c r="G235" s="209"/>
      <c r="H235" s="210"/>
      <c r="I235" s="44"/>
      <c r="J235" s="44"/>
      <c r="K235" s="44"/>
      <c r="L235" s="44"/>
      <c r="M235" s="44"/>
      <c r="N235" s="44"/>
      <c r="O235" s="44"/>
      <c r="P235" s="44"/>
      <c r="Q235" s="44"/>
      <c r="R235" s="44"/>
      <c r="S235" s="44"/>
      <c r="T235" s="44"/>
      <c r="U235" s="44"/>
      <c r="V235" s="44"/>
      <c r="W235" s="44"/>
      <c r="X235" s="44"/>
      <c r="Y235" s="44"/>
      <c r="Z235" s="44"/>
      <c r="AA235" s="44"/>
      <c r="AB235" s="44"/>
      <c r="AC235" s="44"/>
      <c r="AD235" s="91"/>
    </row>
    <row r="236" spans="2:37" ht="12.75" customHeight="1" x14ac:dyDescent="0.2">
      <c r="B236" s="103" t="s">
        <v>96</v>
      </c>
      <c r="C236" s="103" t="s">
        <v>97</v>
      </c>
      <c r="D236" s="103" t="s">
        <v>97</v>
      </c>
      <c r="E236" s="103" t="s">
        <v>97</v>
      </c>
      <c r="F236" s="208">
        <f>(F209+H209+J209+L209+N209++P209+R209+T209+V209+X209+Z209+AB209)</f>
        <v>1151</v>
      </c>
      <c r="G236" s="209"/>
      <c r="H236" s="210"/>
      <c r="I236" s="44"/>
      <c r="J236" s="44"/>
      <c r="K236" s="44"/>
      <c r="L236" s="44"/>
      <c r="M236" s="44"/>
      <c r="N236" s="44"/>
      <c r="O236" s="44"/>
      <c r="P236" s="44"/>
      <c r="Q236" s="44"/>
      <c r="R236" s="44"/>
      <c r="S236" s="44"/>
      <c r="T236" s="44"/>
      <c r="U236" s="44"/>
      <c r="V236" s="44"/>
      <c r="W236" s="44"/>
      <c r="X236" s="44"/>
      <c r="Y236" s="44"/>
      <c r="Z236" s="44"/>
      <c r="AA236" s="44"/>
      <c r="AB236" s="44"/>
      <c r="AC236" s="44"/>
      <c r="AD236" s="91"/>
    </row>
    <row r="237" spans="2:37" ht="12.75" customHeight="1" x14ac:dyDescent="0.2">
      <c r="B237" s="103" t="s">
        <v>98</v>
      </c>
      <c r="C237" s="103" t="s">
        <v>99</v>
      </c>
      <c r="D237" s="103" t="s">
        <v>99</v>
      </c>
      <c r="E237" s="103" t="s">
        <v>99</v>
      </c>
      <c r="F237" s="208">
        <f t="shared" ref="F237:F247" si="25">(F210+H210+J210+L210+N210+P210+R210+T210+V210+X210+Z210+AB210)</f>
        <v>1660</v>
      </c>
      <c r="G237" s="209"/>
      <c r="H237" s="210"/>
      <c r="I237" s="44"/>
      <c r="J237" s="44"/>
      <c r="K237" s="44"/>
      <c r="L237" s="44"/>
      <c r="M237" s="44"/>
      <c r="N237" s="44"/>
      <c r="O237" s="44"/>
      <c r="P237" s="44"/>
      <c r="Q237" s="44"/>
      <c r="R237" s="44"/>
      <c r="S237" s="44"/>
      <c r="T237" s="44"/>
      <c r="U237" s="44"/>
      <c r="V237" s="44"/>
      <c r="W237" s="44"/>
      <c r="X237" s="44"/>
      <c r="Y237" s="44"/>
      <c r="Z237" s="44"/>
      <c r="AA237" s="44"/>
      <c r="AB237" s="44"/>
      <c r="AC237" s="44"/>
      <c r="AD237" s="91"/>
    </row>
    <row r="238" spans="2:37" ht="12.75" customHeight="1" x14ac:dyDescent="0.2">
      <c r="B238" s="207" t="s">
        <v>100</v>
      </c>
      <c r="C238" s="207" t="s">
        <v>101</v>
      </c>
      <c r="D238" s="207" t="s">
        <v>101</v>
      </c>
      <c r="E238" s="207" t="s">
        <v>101</v>
      </c>
      <c r="F238" s="208">
        <f t="shared" si="25"/>
        <v>340</v>
      </c>
      <c r="G238" s="209"/>
      <c r="H238" s="210"/>
      <c r="I238" s="44"/>
      <c r="J238" s="44"/>
      <c r="K238" s="44"/>
      <c r="L238" s="44"/>
      <c r="M238" s="44"/>
      <c r="N238" s="44"/>
      <c r="O238" s="44"/>
      <c r="P238" s="44"/>
      <c r="Q238" s="44"/>
      <c r="R238" s="44"/>
      <c r="S238" s="44"/>
      <c r="T238" s="44"/>
      <c r="U238" s="44"/>
      <c r="V238" s="44"/>
      <c r="W238" s="44"/>
      <c r="X238" s="44"/>
      <c r="Y238" s="44"/>
      <c r="Z238" s="44"/>
      <c r="AA238" s="44"/>
      <c r="AB238" s="44"/>
      <c r="AC238" s="44"/>
      <c r="AD238" s="91"/>
    </row>
    <row r="239" spans="2:37" ht="12.75" customHeight="1" x14ac:dyDescent="0.2">
      <c r="B239" s="207" t="s">
        <v>102</v>
      </c>
      <c r="C239" s="207" t="s">
        <v>103</v>
      </c>
      <c r="D239" s="207" t="s">
        <v>103</v>
      </c>
      <c r="E239" s="207" t="s">
        <v>103</v>
      </c>
      <c r="F239" s="208">
        <f t="shared" si="25"/>
        <v>355</v>
      </c>
      <c r="G239" s="209"/>
      <c r="H239" s="210"/>
      <c r="I239" s="44"/>
      <c r="J239" s="44"/>
      <c r="K239" s="44"/>
      <c r="L239" s="44"/>
      <c r="M239" s="44"/>
      <c r="N239" s="44"/>
      <c r="O239" s="44"/>
      <c r="P239" s="44"/>
      <c r="Q239" s="44"/>
      <c r="R239" s="44"/>
      <c r="S239" s="44"/>
      <c r="T239" s="44"/>
      <c r="U239" s="44"/>
      <c r="V239" s="44"/>
      <c r="W239" s="44"/>
      <c r="X239" s="44"/>
      <c r="Y239" s="44"/>
      <c r="Z239" s="44"/>
      <c r="AA239" s="44"/>
      <c r="AB239" s="44"/>
      <c r="AC239" s="44"/>
      <c r="AD239" s="91"/>
    </row>
    <row r="240" spans="2:37" ht="12.75" customHeight="1" x14ac:dyDescent="0.2">
      <c r="B240" s="207" t="s">
        <v>104</v>
      </c>
      <c r="C240" s="207" t="s">
        <v>105</v>
      </c>
      <c r="D240" s="207" t="s">
        <v>105</v>
      </c>
      <c r="E240" s="207" t="s">
        <v>105</v>
      </c>
      <c r="F240" s="208">
        <f t="shared" si="25"/>
        <v>1</v>
      </c>
      <c r="G240" s="209"/>
      <c r="H240" s="210"/>
      <c r="I240" s="44"/>
      <c r="J240" s="44"/>
      <c r="K240" s="44"/>
      <c r="L240" s="44"/>
      <c r="M240" s="44"/>
      <c r="N240" s="44"/>
      <c r="O240" s="44"/>
      <c r="P240" s="44"/>
      <c r="Q240" s="44"/>
      <c r="R240" s="44"/>
      <c r="S240" s="44"/>
      <c r="T240" s="44"/>
      <c r="U240" s="44"/>
      <c r="V240" s="44"/>
      <c r="W240" s="44"/>
      <c r="X240" s="44"/>
      <c r="Y240" s="44"/>
      <c r="Z240" s="44"/>
      <c r="AA240" s="44"/>
      <c r="AB240" s="44"/>
      <c r="AC240" s="44"/>
      <c r="AD240" s="91"/>
    </row>
    <row r="241" spans="2:30" ht="24" customHeight="1" x14ac:dyDescent="0.2">
      <c r="B241" s="207" t="s">
        <v>106</v>
      </c>
      <c r="C241" s="207" t="s">
        <v>107</v>
      </c>
      <c r="D241" s="207" t="s">
        <v>107</v>
      </c>
      <c r="E241" s="207" t="s">
        <v>107</v>
      </c>
      <c r="F241" s="208">
        <f t="shared" si="25"/>
        <v>2436</v>
      </c>
      <c r="G241" s="209"/>
      <c r="H241" s="210"/>
      <c r="I241" s="44"/>
      <c r="J241" s="44"/>
      <c r="K241" s="44"/>
      <c r="L241" s="44"/>
      <c r="M241" s="44"/>
      <c r="N241" s="44"/>
      <c r="O241" s="44"/>
      <c r="P241" s="44"/>
      <c r="Q241" s="44"/>
      <c r="R241" s="44"/>
      <c r="S241" s="44"/>
      <c r="T241" s="44"/>
      <c r="U241" s="44"/>
      <c r="V241" s="44"/>
      <c r="W241" s="44"/>
      <c r="X241" s="44"/>
      <c r="Y241" s="44"/>
      <c r="Z241" s="44"/>
      <c r="AA241" s="44"/>
      <c r="AB241" s="44"/>
      <c r="AC241" s="44"/>
      <c r="AD241" s="91"/>
    </row>
    <row r="242" spans="2:30" ht="21.75" customHeight="1" x14ac:dyDescent="0.2">
      <c r="B242" s="206" t="s">
        <v>78</v>
      </c>
      <c r="C242" s="103" t="s">
        <v>108</v>
      </c>
      <c r="D242" s="103" t="s">
        <v>108</v>
      </c>
      <c r="E242" s="103" t="s">
        <v>108</v>
      </c>
      <c r="F242" s="208">
        <f t="shared" si="25"/>
        <v>306</v>
      </c>
      <c r="G242" s="209"/>
      <c r="H242" s="210"/>
      <c r="I242" s="44"/>
      <c r="J242" s="44"/>
      <c r="K242" s="44"/>
      <c r="L242" s="44"/>
      <c r="M242" s="44"/>
      <c r="N242" s="44"/>
      <c r="O242" s="44"/>
      <c r="P242" s="44"/>
      <c r="Q242" s="44"/>
      <c r="R242" s="44"/>
      <c r="S242" s="44"/>
      <c r="T242" s="44"/>
      <c r="U242" s="44"/>
      <c r="V242" s="44"/>
      <c r="W242" s="44"/>
      <c r="X242" s="44"/>
      <c r="Y242" s="44"/>
      <c r="Z242" s="44"/>
      <c r="AA242" s="44"/>
      <c r="AB242" s="44"/>
      <c r="AC242" s="44"/>
      <c r="AD242" s="91"/>
    </row>
    <row r="243" spans="2:30" ht="12.75" customHeight="1" x14ac:dyDescent="0.2">
      <c r="B243" s="103" t="s">
        <v>109</v>
      </c>
      <c r="C243" s="103" t="s">
        <v>110</v>
      </c>
      <c r="D243" s="103" t="s">
        <v>110</v>
      </c>
      <c r="E243" s="103" t="s">
        <v>110</v>
      </c>
      <c r="F243" s="208">
        <f t="shared" si="25"/>
        <v>17</v>
      </c>
      <c r="G243" s="209"/>
      <c r="H243" s="210"/>
      <c r="I243" s="44"/>
      <c r="J243" s="44"/>
      <c r="K243" s="44"/>
      <c r="L243" s="44"/>
      <c r="M243" s="44"/>
      <c r="N243" s="44"/>
      <c r="O243" s="44"/>
      <c r="P243" s="44"/>
      <c r="Q243" s="44"/>
      <c r="R243" s="44"/>
      <c r="S243" s="44"/>
      <c r="T243" s="44"/>
      <c r="U243" s="44"/>
      <c r="V243" s="44"/>
      <c r="W243" s="44"/>
      <c r="X243" s="44"/>
      <c r="Y243" s="44"/>
      <c r="Z243" s="44"/>
      <c r="AA243" s="44"/>
      <c r="AB243" s="44"/>
      <c r="AC243" s="44"/>
      <c r="AD243" s="91"/>
    </row>
    <row r="244" spans="2:30" ht="12.75" customHeight="1" x14ac:dyDescent="0.2">
      <c r="B244" s="103" t="s">
        <v>111</v>
      </c>
      <c r="C244" s="103" t="s">
        <v>112</v>
      </c>
      <c r="D244" s="103" t="s">
        <v>112</v>
      </c>
      <c r="E244" s="103" t="s">
        <v>112</v>
      </c>
      <c r="F244" s="208">
        <f t="shared" si="25"/>
        <v>340</v>
      </c>
      <c r="G244" s="209"/>
      <c r="H244" s="210"/>
      <c r="I244" s="44"/>
      <c r="J244" s="44"/>
      <c r="K244" s="44"/>
      <c r="L244" s="44"/>
      <c r="M244" s="44"/>
      <c r="N244" s="44"/>
      <c r="O244" s="44"/>
      <c r="P244" s="44"/>
      <c r="Q244" s="44"/>
      <c r="R244" s="44"/>
      <c r="S244" s="44"/>
      <c r="T244" s="44"/>
      <c r="U244" s="44"/>
      <c r="V244" s="44"/>
      <c r="W244" s="44"/>
      <c r="X244" s="44"/>
      <c r="Y244" s="44"/>
      <c r="Z244" s="44"/>
      <c r="AA244" s="44"/>
      <c r="AB244" s="44"/>
      <c r="AC244" s="44"/>
      <c r="AD244" s="91"/>
    </row>
    <row r="245" spans="2:30" ht="12.75" customHeight="1" x14ac:dyDescent="0.2">
      <c r="B245" s="103" t="s">
        <v>113</v>
      </c>
      <c r="C245" s="103" t="s">
        <v>114</v>
      </c>
      <c r="D245" s="103" t="s">
        <v>114</v>
      </c>
      <c r="E245" s="103" t="s">
        <v>114</v>
      </c>
      <c r="F245" s="208">
        <f t="shared" si="25"/>
        <v>358</v>
      </c>
      <c r="G245" s="209"/>
      <c r="H245" s="210"/>
      <c r="I245" s="44"/>
      <c r="J245" s="44"/>
      <c r="K245" s="44"/>
      <c r="L245" s="44"/>
      <c r="M245" s="44"/>
      <c r="N245" s="44"/>
      <c r="O245" s="44"/>
      <c r="P245" s="44"/>
      <c r="Q245" s="44"/>
      <c r="R245" s="44"/>
      <c r="S245" s="44"/>
      <c r="T245" s="44"/>
      <c r="U245" s="44"/>
      <c r="V245" s="44"/>
      <c r="W245" s="44"/>
      <c r="X245" s="44"/>
      <c r="Y245" s="44"/>
      <c r="Z245" s="44"/>
      <c r="AA245" s="44"/>
      <c r="AB245" s="44"/>
      <c r="AC245" s="44"/>
      <c r="AD245" s="91"/>
    </row>
    <row r="246" spans="2:30" ht="12.75" customHeight="1" x14ac:dyDescent="0.2">
      <c r="B246" s="207" t="s">
        <v>79</v>
      </c>
      <c r="C246" s="207" t="s">
        <v>115</v>
      </c>
      <c r="D246" s="207" t="s">
        <v>115</v>
      </c>
      <c r="E246" s="207" t="s">
        <v>115</v>
      </c>
      <c r="F246" s="208">
        <f t="shared" si="25"/>
        <v>7</v>
      </c>
      <c r="G246" s="209"/>
      <c r="H246" s="210"/>
      <c r="I246" s="44"/>
      <c r="J246" s="44"/>
      <c r="K246" s="44"/>
      <c r="L246" s="44"/>
      <c r="M246" s="44"/>
      <c r="N246" s="44"/>
      <c r="O246" s="44"/>
      <c r="P246" s="44"/>
      <c r="Q246" s="44"/>
      <c r="R246" s="44"/>
      <c r="S246" s="44"/>
      <c r="T246" s="44"/>
      <c r="U246" s="44"/>
      <c r="V246" s="44"/>
      <c r="W246" s="44"/>
      <c r="X246" s="44"/>
      <c r="Y246" s="44"/>
      <c r="Z246" s="44"/>
      <c r="AA246" s="44"/>
      <c r="AB246" s="44"/>
      <c r="AC246" s="44"/>
      <c r="AD246" s="91"/>
    </row>
    <row r="247" spans="2:30" ht="12.75" customHeight="1" x14ac:dyDescent="0.2">
      <c r="B247" s="103" t="s">
        <v>116</v>
      </c>
      <c r="C247" s="103" t="s">
        <v>117</v>
      </c>
      <c r="D247" s="103" t="s">
        <v>117</v>
      </c>
      <c r="E247" s="103" t="s">
        <v>117</v>
      </c>
      <c r="F247" s="208">
        <f t="shared" si="25"/>
        <v>0</v>
      </c>
      <c r="G247" s="209"/>
      <c r="H247" s="210"/>
      <c r="I247" s="44"/>
      <c r="J247" s="44"/>
      <c r="K247" s="44"/>
      <c r="L247" s="44"/>
      <c r="M247" s="44"/>
      <c r="N247" s="44"/>
      <c r="O247" s="44"/>
      <c r="P247" s="44"/>
      <c r="Q247" s="44"/>
      <c r="R247" s="44"/>
      <c r="S247" s="44"/>
      <c r="T247" s="44"/>
      <c r="U247" s="44"/>
      <c r="V247" s="44"/>
      <c r="W247" s="44"/>
      <c r="X247" s="44"/>
      <c r="Y247" s="44"/>
      <c r="Z247" s="44"/>
      <c r="AA247" s="44"/>
      <c r="AB247" s="44"/>
      <c r="AC247" s="44"/>
      <c r="AD247" s="91"/>
    </row>
    <row r="248" spans="2:30" ht="12.75" customHeight="1" x14ac:dyDescent="0.2">
      <c r="B248" s="103" t="s">
        <v>60</v>
      </c>
      <c r="C248" s="103" t="s">
        <v>118</v>
      </c>
      <c r="D248" s="103" t="s">
        <v>118</v>
      </c>
      <c r="E248" s="103" t="s">
        <v>118</v>
      </c>
      <c r="F248" s="208">
        <f t="shared" ref="F248" si="26">(F221+H221+J221+L221+N221+P221+R221+T221+V221+X221+Z221+AB221)</f>
        <v>263</v>
      </c>
      <c r="G248" s="209"/>
      <c r="H248" s="210"/>
      <c r="I248" s="44"/>
      <c r="J248" s="44"/>
      <c r="K248" s="44"/>
      <c r="L248" s="44"/>
      <c r="M248" s="44"/>
      <c r="N248" s="44"/>
      <c r="O248" s="44"/>
      <c r="P248" s="44"/>
      <c r="Q248" s="44"/>
      <c r="R248" s="44"/>
      <c r="S248" s="44"/>
      <c r="T248" s="44"/>
      <c r="U248" s="44"/>
      <c r="V248" s="44"/>
      <c r="W248" s="44"/>
      <c r="X248" s="44"/>
      <c r="Y248" s="44"/>
      <c r="Z248" s="44"/>
      <c r="AA248" s="44"/>
      <c r="AB248" s="44"/>
      <c r="AC248" s="44"/>
      <c r="AD248" s="91"/>
    </row>
    <row r="249" spans="2:30" ht="12.75" customHeight="1" x14ac:dyDescent="0.2">
      <c r="B249" s="103" t="s">
        <v>143</v>
      </c>
      <c r="C249" s="103"/>
      <c r="D249" s="103"/>
      <c r="E249" s="103"/>
      <c r="F249" s="208"/>
      <c r="G249" s="209"/>
      <c r="H249" s="210"/>
      <c r="I249" s="44"/>
      <c r="J249" s="44"/>
      <c r="K249" s="44"/>
      <c r="L249" s="44"/>
      <c r="M249" s="44"/>
      <c r="N249" s="44"/>
      <c r="O249" s="44"/>
      <c r="P249" s="44"/>
      <c r="Q249" s="44"/>
      <c r="R249" s="44"/>
      <c r="S249" s="44"/>
      <c r="T249" s="44"/>
      <c r="U249" s="44"/>
      <c r="V249" s="44"/>
      <c r="W249" s="44"/>
      <c r="X249" s="44"/>
      <c r="Y249" s="44"/>
      <c r="Z249" s="44"/>
      <c r="AA249" s="44"/>
      <c r="AB249" s="44"/>
      <c r="AC249" s="44"/>
      <c r="AD249" s="91"/>
    </row>
    <row r="250" spans="2:30" ht="12.75" customHeight="1" x14ac:dyDescent="0.2">
      <c r="B250" s="207" t="s">
        <v>119</v>
      </c>
      <c r="C250" s="207" t="s">
        <v>120</v>
      </c>
      <c r="D250" s="207" t="s">
        <v>120</v>
      </c>
      <c r="E250" s="207" t="s">
        <v>120</v>
      </c>
      <c r="F250" s="208">
        <f t="shared" ref="F250:F255" si="27">(F223+H223+J223+L223+N223+P223+R223+T223+V223+X223+Z223+AB223)</f>
        <v>262</v>
      </c>
      <c r="G250" s="209"/>
      <c r="H250" s="210"/>
      <c r="I250" s="44"/>
      <c r="J250" s="44"/>
      <c r="K250" s="44"/>
      <c r="L250" s="44"/>
      <c r="M250" s="44"/>
      <c r="N250" s="44"/>
      <c r="O250" s="44"/>
      <c r="P250" s="44"/>
      <c r="Q250" s="44"/>
      <c r="R250" s="44"/>
      <c r="S250" s="44"/>
      <c r="T250" s="44"/>
      <c r="U250" s="44"/>
      <c r="V250" s="44"/>
      <c r="W250" s="44"/>
      <c r="X250" s="44"/>
      <c r="Y250" s="44"/>
      <c r="Z250" s="44"/>
      <c r="AA250" s="44"/>
      <c r="AB250" s="44"/>
      <c r="AC250" s="44"/>
      <c r="AD250" s="91"/>
    </row>
    <row r="251" spans="2:30" ht="12.75" customHeight="1" x14ac:dyDescent="0.2">
      <c r="B251" s="207" t="s">
        <v>121</v>
      </c>
      <c r="C251" s="207" t="s">
        <v>122</v>
      </c>
      <c r="D251" s="207" t="s">
        <v>122</v>
      </c>
      <c r="E251" s="207" t="s">
        <v>122</v>
      </c>
      <c r="F251" s="208">
        <f t="shared" si="27"/>
        <v>1248</v>
      </c>
      <c r="G251" s="209"/>
      <c r="H251" s="210"/>
      <c r="I251" s="44"/>
      <c r="J251" s="44"/>
      <c r="K251" s="44"/>
      <c r="L251" s="44"/>
      <c r="M251" s="44"/>
      <c r="N251" s="44"/>
      <c r="O251" s="44"/>
      <c r="P251" s="44"/>
      <c r="Q251" s="44"/>
      <c r="R251" s="44"/>
      <c r="S251" s="44"/>
      <c r="T251" s="44"/>
      <c r="U251" s="44"/>
      <c r="V251" s="44"/>
      <c r="W251" s="44"/>
      <c r="X251" s="44"/>
      <c r="Y251" s="44"/>
      <c r="Z251" s="44"/>
      <c r="AA251" s="44"/>
      <c r="AB251" s="44"/>
      <c r="AC251" s="44"/>
      <c r="AD251" s="91"/>
    </row>
    <row r="252" spans="2:30" ht="12.75" customHeight="1" x14ac:dyDescent="0.2">
      <c r="B252" s="207" t="s">
        <v>123</v>
      </c>
      <c r="C252" s="207" t="s">
        <v>124</v>
      </c>
      <c r="D252" s="207" t="s">
        <v>124</v>
      </c>
      <c r="E252" s="207" t="s">
        <v>124</v>
      </c>
      <c r="F252" s="208">
        <f t="shared" si="27"/>
        <v>5</v>
      </c>
      <c r="G252" s="209"/>
      <c r="H252" s="210"/>
      <c r="I252" s="44"/>
      <c r="J252" s="44"/>
      <c r="K252" s="44"/>
      <c r="L252" s="44"/>
      <c r="M252" s="44"/>
      <c r="N252" s="44"/>
      <c r="O252" s="44"/>
      <c r="P252" s="44"/>
      <c r="Q252" s="44"/>
      <c r="R252" s="44"/>
      <c r="S252" s="44"/>
      <c r="T252" s="44"/>
      <c r="U252" s="44"/>
      <c r="V252" s="44"/>
      <c r="W252" s="44"/>
      <c r="X252" s="44"/>
      <c r="Y252" s="44"/>
      <c r="Z252" s="44"/>
      <c r="AA252" s="44"/>
      <c r="AB252" s="44"/>
      <c r="AC252" s="44"/>
      <c r="AD252" s="91"/>
    </row>
    <row r="253" spans="2:30" ht="12.75" customHeight="1" x14ac:dyDescent="0.2">
      <c r="B253" s="207" t="s">
        <v>125</v>
      </c>
      <c r="C253" s="207" t="s">
        <v>126</v>
      </c>
      <c r="D253" s="207" t="s">
        <v>126</v>
      </c>
      <c r="E253" s="207" t="s">
        <v>126</v>
      </c>
      <c r="F253" s="208">
        <f t="shared" si="27"/>
        <v>3739</v>
      </c>
      <c r="G253" s="209"/>
      <c r="H253" s="210"/>
      <c r="I253" s="44"/>
      <c r="J253" s="44"/>
      <c r="K253" s="44"/>
      <c r="L253" s="44"/>
      <c r="M253" s="44"/>
      <c r="N253" s="44"/>
      <c r="O253" s="44"/>
      <c r="P253" s="44"/>
      <c r="Q253" s="44"/>
      <c r="R253" s="44"/>
      <c r="S253" s="44"/>
      <c r="T253" s="44"/>
      <c r="U253" s="44"/>
      <c r="V253" s="44"/>
      <c r="W253" s="44"/>
      <c r="X253" s="44"/>
      <c r="Y253" s="44"/>
      <c r="Z253" s="44"/>
      <c r="AA253" s="44"/>
      <c r="AB253" s="44"/>
      <c r="AC253" s="44"/>
      <c r="AD253" s="91"/>
    </row>
    <row r="254" spans="2:30" ht="12.75" customHeight="1" x14ac:dyDescent="0.2">
      <c r="B254" s="103" t="s">
        <v>127</v>
      </c>
      <c r="C254" s="103" t="s">
        <v>128</v>
      </c>
      <c r="D254" s="103" t="s">
        <v>128</v>
      </c>
      <c r="E254" s="103" t="s">
        <v>128</v>
      </c>
      <c r="F254" s="208">
        <f t="shared" si="27"/>
        <v>119</v>
      </c>
      <c r="G254" s="209"/>
      <c r="H254" s="210"/>
      <c r="I254" s="44"/>
      <c r="J254" s="44"/>
      <c r="K254" s="44"/>
      <c r="L254" s="44"/>
      <c r="M254" s="44"/>
      <c r="N254" s="44"/>
      <c r="O254" s="44"/>
      <c r="P254" s="44"/>
      <c r="Q254" s="44"/>
      <c r="R254" s="44"/>
      <c r="S254" s="44"/>
      <c r="T254" s="44"/>
      <c r="U254" s="44"/>
      <c r="V254" s="44"/>
      <c r="W254" s="44"/>
      <c r="X254" s="44"/>
      <c r="Y254" s="44"/>
      <c r="Z254" s="44"/>
      <c r="AA254" s="44"/>
      <c r="AB254" s="44"/>
      <c r="AC254" s="44"/>
      <c r="AD254" s="91"/>
    </row>
    <row r="255" spans="2:30" ht="13.5" customHeight="1" thickBot="1" x14ac:dyDescent="0.25">
      <c r="B255" s="207" t="s">
        <v>129</v>
      </c>
      <c r="C255" s="207" t="s">
        <v>130</v>
      </c>
      <c r="D255" s="207" t="s">
        <v>130</v>
      </c>
      <c r="E255" s="207" t="s">
        <v>130</v>
      </c>
      <c r="F255" s="411">
        <f t="shared" si="27"/>
        <v>393</v>
      </c>
      <c r="G255" s="412"/>
      <c r="H255" s="413"/>
      <c r="I255" s="44"/>
      <c r="J255" s="44"/>
      <c r="K255" s="44"/>
      <c r="L255" s="44"/>
      <c r="M255" s="44"/>
      <c r="N255" s="44"/>
      <c r="O255" s="44"/>
      <c r="P255" s="44"/>
      <c r="Q255" s="44"/>
      <c r="R255" s="44"/>
      <c r="S255" s="44"/>
      <c r="T255" s="44"/>
      <c r="U255" s="44"/>
      <c r="V255" s="44"/>
      <c r="W255" s="44"/>
      <c r="X255" s="44"/>
      <c r="Y255" s="44"/>
      <c r="Z255" s="44"/>
      <c r="AA255" s="44"/>
      <c r="AB255" s="44"/>
      <c r="AC255" s="44"/>
      <c r="AD255" s="91"/>
    </row>
    <row r="256" spans="2:30" ht="14.25" customHeight="1" thickBot="1" x14ac:dyDescent="0.25">
      <c r="B256" s="230" t="s">
        <v>40</v>
      </c>
      <c r="C256" s="231"/>
      <c r="D256" s="231"/>
      <c r="E256" s="232"/>
      <c r="F256" s="240">
        <f>SUM(F234:F255)</f>
        <v>15180</v>
      </c>
      <c r="G256" s="241"/>
      <c r="H256" s="242"/>
      <c r="I256" s="44"/>
      <c r="J256" s="44"/>
      <c r="K256" s="44"/>
      <c r="L256" s="44"/>
      <c r="M256" s="44"/>
      <c r="N256" s="44"/>
      <c r="O256" s="44"/>
      <c r="P256" s="44"/>
      <c r="Q256" s="44"/>
      <c r="R256" s="44"/>
      <c r="S256" s="44"/>
      <c r="T256" s="44"/>
      <c r="U256" s="44"/>
      <c r="V256" s="44"/>
      <c r="W256" s="44"/>
      <c r="X256" s="44"/>
      <c r="Y256" s="44"/>
      <c r="Z256" s="44"/>
      <c r="AA256" s="44"/>
      <c r="AB256" s="44"/>
      <c r="AC256" s="44"/>
      <c r="AD256" s="91"/>
    </row>
    <row r="257" spans="2:33" ht="13.5" thickBot="1" x14ac:dyDescent="0.25">
      <c r="B257" s="42"/>
      <c r="C257" s="42"/>
      <c r="D257" s="42"/>
      <c r="E257" s="42"/>
      <c r="F257" s="43"/>
      <c r="G257" s="43"/>
      <c r="H257" s="44"/>
      <c r="I257" s="44"/>
      <c r="J257" s="44"/>
      <c r="K257" s="44"/>
      <c r="L257" s="44"/>
      <c r="M257" s="44"/>
      <c r="N257" s="44"/>
      <c r="O257" s="44"/>
      <c r="P257" s="44"/>
      <c r="Q257" s="44"/>
      <c r="R257" s="44"/>
      <c r="S257" s="44"/>
      <c r="T257" s="44"/>
      <c r="U257" s="44"/>
      <c r="V257" s="44"/>
      <c r="W257" s="44"/>
      <c r="X257" s="44"/>
      <c r="Y257" s="44"/>
      <c r="Z257" s="44"/>
      <c r="AA257" s="44"/>
      <c r="AB257" s="44"/>
      <c r="AC257" s="44"/>
      <c r="AD257" s="91"/>
    </row>
    <row r="258" spans="2:33" ht="7.5" customHeight="1" x14ac:dyDescent="0.2">
      <c r="B258" s="186" t="s">
        <v>61</v>
      </c>
      <c r="C258" s="187"/>
      <c r="D258" s="187"/>
      <c r="E258" s="187"/>
      <c r="F258" s="187"/>
      <c r="G258" s="187"/>
      <c r="H258" s="187"/>
      <c r="I258" s="187"/>
      <c r="J258" s="187"/>
      <c r="K258" s="187"/>
      <c r="L258" s="187"/>
      <c r="M258" s="187"/>
      <c r="N258" s="187"/>
      <c r="O258" s="187"/>
      <c r="P258" s="187"/>
      <c r="Q258" s="187"/>
      <c r="R258" s="187"/>
      <c r="S258" s="187"/>
      <c r="T258" s="187"/>
      <c r="U258" s="187"/>
      <c r="V258" s="187"/>
      <c r="W258" s="187"/>
      <c r="X258" s="187"/>
      <c r="Y258" s="187"/>
      <c r="Z258" s="187"/>
      <c r="AA258" s="187"/>
      <c r="AB258" s="187"/>
      <c r="AC258" s="187"/>
      <c r="AD258" s="91"/>
    </row>
    <row r="259" spans="2:33" ht="6.75" customHeight="1" thickBot="1" x14ac:dyDescent="0.25">
      <c r="B259" s="189"/>
      <c r="C259" s="190"/>
      <c r="D259" s="190"/>
      <c r="E259" s="190"/>
      <c r="F259" s="190"/>
      <c r="G259" s="190"/>
      <c r="H259" s="190"/>
      <c r="I259" s="190"/>
      <c r="J259" s="190"/>
      <c r="K259" s="190"/>
      <c r="L259" s="190"/>
      <c r="M259" s="190"/>
      <c r="N259" s="190"/>
      <c r="O259" s="190"/>
      <c r="P259" s="190"/>
      <c r="Q259" s="190"/>
      <c r="R259" s="190"/>
      <c r="S259" s="190"/>
      <c r="T259" s="190"/>
      <c r="U259" s="190"/>
      <c r="V259" s="190"/>
      <c r="W259" s="190"/>
      <c r="X259" s="190"/>
      <c r="Y259" s="190"/>
      <c r="Z259" s="190"/>
      <c r="AA259" s="190"/>
      <c r="AB259" s="190"/>
      <c r="AC259" s="190"/>
      <c r="AD259" s="91"/>
    </row>
    <row r="260" spans="2:33" ht="15" x14ac:dyDescent="0.2">
      <c r="B260" s="244" t="s">
        <v>59</v>
      </c>
      <c r="C260" s="245"/>
      <c r="D260" s="245"/>
      <c r="E260" s="409"/>
      <c r="F260" s="132" t="s">
        <v>14</v>
      </c>
      <c r="G260" s="243"/>
      <c r="H260" s="222" t="s">
        <v>15</v>
      </c>
      <c r="I260" s="133"/>
      <c r="J260" s="133" t="s">
        <v>16</v>
      </c>
      <c r="K260" s="133"/>
      <c r="L260" s="133" t="s">
        <v>17</v>
      </c>
      <c r="M260" s="133"/>
      <c r="N260" s="133" t="s">
        <v>18</v>
      </c>
      <c r="O260" s="133"/>
      <c r="P260" s="133" t="s">
        <v>19</v>
      </c>
      <c r="Q260" s="133"/>
      <c r="R260" s="133" t="s">
        <v>20</v>
      </c>
      <c r="S260" s="133"/>
      <c r="T260" s="133" t="s">
        <v>21</v>
      </c>
      <c r="U260" s="133"/>
      <c r="V260" s="133" t="s">
        <v>22</v>
      </c>
      <c r="W260" s="133"/>
      <c r="X260" s="133" t="s">
        <v>23</v>
      </c>
      <c r="Y260" s="133"/>
      <c r="Z260" s="133" t="s">
        <v>24</v>
      </c>
      <c r="AA260" s="133"/>
      <c r="AB260" s="133" t="s">
        <v>25</v>
      </c>
      <c r="AC260" s="247"/>
      <c r="AD260" s="91"/>
      <c r="AE260" s="100"/>
      <c r="AF260" s="100"/>
    </row>
    <row r="261" spans="2:33" ht="12.75" customHeight="1" x14ac:dyDescent="0.25">
      <c r="B261" s="233" t="s">
        <v>80</v>
      </c>
      <c r="C261" s="234" t="s">
        <v>94</v>
      </c>
      <c r="D261" s="234" t="s">
        <v>94</v>
      </c>
      <c r="E261" s="235" t="s">
        <v>94</v>
      </c>
      <c r="F261" s="105">
        <v>0.97299999999999998</v>
      </c>
      <c r="G261" s="106"/>
      <c r="H261" s="105">
        <v>0.94810000000000005</v>
      </c>
      <c r="I261" s="106"/>
      <c r="J261" s="105">
        <v>0.93240000000000001</v>
      </c>
      <c r="K261" s="106"/>
      <c r="L261" s="105">
        <v>0.98460000000000003</v>
      </c>
      <c r="M261" s="106"/>
      <c r="N261" s="107">
        <v>0.92679999999999996</v>
      </c>
      <c r="O261" s="108"/>
      <c r="P261" s="107">
        <v>0.95079999999999998</v>
      </c>
      <c r="Q261" s="108"/>
      <c r="R261" s="107"/>
      <c r="S261" s="108"/>
      <c r="T261" s="107"/>
      <c r="U261" s="108"/>
      <c r="V261" s="107"/>
      <c r="W261" s="108"/>
      <c r="X261" s="107"/>
      <c r="Y261" s="108"/>
      <c r="Z261" s="107"/>
      <c r="AA261" s="108"/>
      <c r="AB261" s="107"/>
      <c r="AC261" s="109"/>
      <c r="AD261" s="91"/>
      <c r="AE261" s="94"/>
      <c r="AF261" s="92"/>
      <c r="AG261" s="93"/>
    </row>
    <row r="262" spans="2:33" ht="24.75" customHeight="1" x14ac:dyDescent="0.25">
      <c r="B262" s="227" t="s">
        <v>77</v>
      </c>
      <c r="C262" s="228" t="s">
        <v>95</v>
      </c>
      <c r="D262" s="228" t="s">
        <v>95</v>
      </c>
      <c r="E262" s="229" t="s">
        <v>95</v>
      </c>
      <c r="F262" s="105">
        <v>0.97960000000000003</v>
      </c>
      <c r="G262" s="106"/>
      <c r="H262" s="105">
        <v>0.98250000000000004</v>
      </c>
      <c r="I262" s="106"/>
      <c r="J262" s="239">
        <v>1</v>
      </c>
      <c r="K262" s="106"/>
      <c r="L262" s="105">
        <v>0.96709999999999996</v>
      </c>
      <c r="M262" s="106"/>
      <c r="N262" s="107">
        <v>1</v>
      </c>
      <c r="O262" s="108"/>
      <c r="P262" s="107">
        <v>1</v>
      </c>
      <c r="Q262" s="108"/>
      <c r="R262" s="107"/>
      <c r="S262" s="108"/>
      <c r="T262" s="107"/>
      <c r="U262" s="108"/>
      <c r="V262" s="107"/>
      <c r="W262" s="108"/>
      <c r="X262" s="107"/>
      <c r="Y262" s="108"/>
      <c r="Z262" s="107"/>
      <c r="AA262" s="108"/>
      <c r="AB262" s="107"/>
      <c r="AC262" s="109"/>
      <c r="AD262" s="91"/>
      <c r="AE262" s="93"/>
      <c r="AF262" s="92"/>
      <c r="AG262" s="94"/>
    </row>
    <row r="263" spans="2:33" ht="12.75" customHeight="1" x14ac:dyDescent="0.2">
      <c r="B263" s="102" t="s">
        <v>96</v>
      </c>
      <c r="C263" s="103" t="s">
        <v>97</v>
      </c>
      <c r="D263" s="103" t="s">
        <v>97</v>
      </c>
      <c r="E263" s="104" t="s">
        <v>97</v>
      </c>
      <c r="F263" s="105">
        <v>0.99039999999999995</v>
      </c>
      <c r="G263" s="106"/>
      <c r="H263" s="105">
        <v>0.9909</v>
      </c>
      <c r="I263" s="106"/>
      <c r="J263" s="105">
        <v>0.98699999999999999</v>
      </c>
      <c r="K263" s="106"/>
      <c r="L263" s="105">
        <v>0.98329999999999995</v>
      </c>
      <c r="M263" s="106"/>
      <c r="N263" s="107">
        <v>0.96879999999999999</v>
      </c>
      <c r="O263" s="108"/>
      <c r="P263" s="107">
        <v>0.98650000000000004</v>
      </c>
      <c r="Q263" s="108"/>
      <c r="R263" s="107"/>
      <c r="S263" s="108"/>
      <c r="T263" s="107"/>
      <c r="U263" s="108"/>
      <c r="V263" s="107"/>
      <c r="W263" s="108"/>
      <c r="X263" s="107"/>
      <c r="Y263" s="108"/>
      <c r="Z263" s="107"/>
      <c r="AA263" s="108"/>
      <c r="AB263" s="107"/>
      <c r="AC263" s="109"/>
      <c r="AD263" s="91"/>
      <c r="AE263" s="94"/>
      <c r="AF263" s="92"/>
      <c r="AG263" s="94"/>
    </row>
    <row r="264" spans="2:33" ht="12.75" customHeight="1" x14ac:dyDescent="0.2">
      <c r="B264" s="102" t="s">
        <v>98</v>
      </c>
      <c r="C264" s="103" t="s">
        <v>99</v>
      </c>
      <c r="D264" s="103" t="s">
        <v>99</v>
      </c>
      <c r="E264" s="104" t="s">
        <v>99</v>
      </c>
      <c r="F264" s="105">
        <v>0.9829</v>
      </c>
      <c r="G264" s="106"/>
      <c r="H264" s="105">
        <v>0.97729999999999995</v>
      </c>
      <c r="I264" s="106"/>
      <c r="J264" s="105">
        <v>1</v>
      </c>
      <c r="K264" s="106"/>
      <c r="L264" s="105">
        <v>0.99370000000000003</v>
      </c>
      <c r="M264" s="106"/>
      <c r="N264" s="107">
        <v>1</v>
      </c>
      <c r="O264" s="108"/>
      <c r="P264" s="107">
        <v>1</v>
      </c>
      <c r="Q264" s="108"/>
      <c r="R264" s="107"/>
      <c r="S264" s="108"/>
      <c r="T264" s="107"/>
      <c r="U264" s="108"/>
      <c r="V264" s="107"/>
      <c r="W264" s="108"/>
      <c r="X264" s="107"/>
      <c r="Y264" s="108"/>
      <c r="Z264" s="107"/>
      <c r="AA264" s="108"/>
      <c r="AB264" s="107"/>
      <c r="AC264" s="109"/>
      <c r="AD264" s="91"/>
      <c r="AE264" s="94"/>
      <c r="AF264" s="92"/>
      <c r="AG264" s="94"/>
    </row>
    <row r="265" spans="2:33" ht="12.75" customHeight="1" x14ac:dyDescent="0.2">
      <c r="B265" s="211" t="s">
        <v>100</v>
      </c>
      <c r="C265" s="207" t="s">
        <v>101</v>
      </c>
      <c r="D265" s="207" t="s">
        <v>101</v>
      </c>
      <c r="E265" s="212" t="s">
        <v>101</v>
      </c>
      <c r="F265" s="105">
        <v>0.81820000000000004</v>
      </c>
      <c r="G265" s="106"/>
      <c r="H265" s="105">
        <v>0.92369999999999997</v>
      </c>
      <c r="I265" s="106"/>
      <c r="J265" s="105">
        <v>0.95950000000000002</v>
      </c>
      <c r="K265" s="106"/>
      <c r="L265" s="105">
        <v>0.95650000000000002</v>
      </c>
      <c r="M265" s="106"/>
      <c r="N265" s="107">
        <v>0.86960000000000004</v>
      </c>
      <c r="O265" s="108"/>
      <c r="P265" s="107">
        <v>0.87880000000000003</v>
      </c>
      <c r="Q265" s="108"/>
      <c r="R265" s="107"/>
      <c r="S265" s="108"/>
      <c r="T265" s="107"/>
      <c r="U265" s="108"/>
      <c r="V265" s="107"/>
      <c r="W265" s="108"/>
      <c r="X265" s="107"/>
      <c r="Y265" s="108"/>
      <c r="Z265" s="107"/>
      <c r="AA265" s="108"/>
      <c r="AB265" s="107"/>
      <c r="AC265" s="109"/>
      <c r="AD265" s="91"/>
      <c r="AE265" s="94"/>
      <c r="AF265" s="92"/>
      <c r="AG265" s="94"/>
    </row>
    <row r="266" spans="2:33" ht="12.75" customHeight="1" x14ac:dyDescent="0.2">
      <c r="B266" s="211" t="s">
        <v>102</v>
      </c>
      <c r="C266" s="207" t="s">
        <v>103</v>
      </c>
      <c r="D266" s="207" t="s">
        <v>103</v>
      </c>
      <c r="E266" s="212" t="s">
        <v>103</v>
      </c>
      <c r="F266" s="105">
        <v>0.96</v>
      </c>
      <c r="G266" s="106"/>
      <c r="H266" s="105">
        <v>0.75380000000000003</v>
      </c>
      <c r="I266" s="106"/>
      <c r="J266" s="105">
        <v>0.79379999999999995</v>
      </c>
      <c r="K266" s="106"/>
      <c r="L266" s="105">
        <v>0.85</v>
      </c>
      <c r="M266" s="106"/>
      <c r="N266" s="107">
        <v>0.80769999999999997</v>
      </c>
      <c r="O266" s="108"/>
      <c r="P266" s="107">
        <v>0.86109999999999998</v>
      </c>
      <c r="Q266" s="108"/>
      <c r="R266" s="107"/>
      <c r="S266" s="108"/>
      <c r="T266" s="107"/>
      <c r="U266" s="108"/>
      <c r="V266" s="107"/>
      <c r="W266" s="108"/>
      <c r="X266" s="107"/>
      <c r="Y266" s="108"/>
      <c r="Z266" s="252"/>
      <c r="AA266" s="108"/>
      <c r="AB266" s="107"/>
      <c r="AC266" s="109"/>
      <c r="AD266" s="91"/>
      <c r="AE266" s="94"/>
      <c r="AF266" s="92"/>
      <c r="AG266" s="94"/>
    </row>
    <row r="267" spans="2:33" ht="12.75" customHeight="1" x14ac:dyDescent="0.2">
      <c r="B267" s="211" t="s">
        <v>104</v>
      </c>
      <c r="C267" s="207" t="s">
        <v>105</v>
      </c>
      <c r="D267" s="207" t="s">
        <v>105</v>
      </c>
      <c r="E267" s="212" t="s">
        <v>105</v>
      </c>
      <c r="F267" s="105">
        <v>0</v>
      </c>
      <c r="G267" s="106"/>
      <c r="H267" s="105">
        <v>0</v>
      </c>
      <c r="I267" s="106"/>
      <c r="J267" s="105">
        <v>1</v>
      </c>
      <c r="K267" s="106"/>
      <c r="L267" s="239">
        <v>0</v>
      </c>
      <c r="M267" s="106"/>
      <c r="N267" s="107">
        <v>0</v>
      </c>
      <c r="O267" s="108"/>
      <c r="P267" s="107">
        <v>0</v>
      </c>
      <c r="Q267" s="108"/>
      <c r="R267" s="107"/>
      <c r="S267" s="108"/>
      <c r="T267" s="107"/>
      <c r="U267" s="108"/>
      <c r="V267" s="107"/>
      <c r="W267" s="108"/>
      <c r="X267" s="107"/>
      <c r="Y267" s="108"/>
      <c r="Z267" s="107"/>
      <c r="AA267" s="108"/>
      <c r="AB267" s="107"/>
      <c r="AC267" s="109"/>
      <c r="AD267" s="91"/>
      <c r="AE267" s="94"/>
      <c r="AF267" s="92"/>
      <c r="AG267" s="94"/>
    </row>
    <row r="268" spans="2:33" ht="26.25" customHeight="1" x14ac:dyDescent="0.2">
      <c r="B268" s="211" t="s">
        <v>106</v>
      </c>
      <c r="C268" s="207" t="s">
        <v>107</v>
      </c>
      <c r="D268" s="207" t="s">
        <v>107</v>
      </c>
      <c r="E268" s="212" t="s">
        <v>107</v>
      </c>
      <c r="F268" s="105">
        <v>1</v>
      </c>
      <c r="G268" s="106"/>
      <c r="H268" s="105">
        <v>0.96799999999999997</v>
      </c>
      <c r="I268" s="106"/>
      <c r="J268" s="105">
        <v>0.98299999999999998</v>
      </c>
      <c r="K268" s="106"/>
      <c r="L268" s="105">
        <v>0.98909999999999998</v>
      </c>
      <c r="M268" s="106"/>
      <c r="N268" s="107">
        <v>0.9093</v>
      </c>
      <c r="O268" s="108"/>
      <c r="P268" s="107">
        <v>0.94510000000000005</v>
      </c>
      <c r="Q268" s="108"/>
      <c r="R268" s="107"/>
      <c r="S268" s="108"/>
      <c r="T268" s="107"/>
      <c r="U268" s="108"/>
      <c r="V268" s="107"/>
      <c r="W268" s="108"/>
      <c r="X268" s="107"/>
      <c r="Y268" s="108"/>
      <c r="Z268" s="107"/>
      <c r="AA268" s="108"/>
      <c r="AB268" s="107"/>
      <c r="AC268" s="109"/>
      <c r="AD268" s="91"/>
      <c r="AE268" s="94"/>
      <c r="AF268" s="92"/>
      <c r="AG268" s="94"/>
    </row>
    <row r="269" spans="2:33" ht="21.75" customHeight="1" x14ac:dyDescent="0.2">
      <c r="B269" s="226" t="s">
        <v>78</v>
      </c>
      <c r="C269" s="103" t="s">
        <v>108</v>
      </c>
      <c r="D269" s="103" t="s">
        <v>108</v>
      </c>
      <c r="E269" s="104" t="s">
        <v>108</v>
      </c>
      <c r="F269" s="105">
        <v>1</v>
      </c>
      <c r="G269" s="106"/>
      <c r="H269" s="105">
        <v>1</v>
      </c>
      <c r="I269" s="106"/>
      <c r="J269" s="105">
        <v>1</v>
      </c>
      <c r="K269" s="106"/>
      <c r="L269" s="105">
        <v>1</v>
      </c>
      <c r="M269" s="106"/>
      <c r="N269" s="107">
        <v>1</v>
      </c>
      <c r="O269" s="108"/>
      <c r="P269" s="107">
        <v>1</v>
      </c>
      <c r="Q269" s="108"/>
      <c r="R269" s="107"/>
      <c r="S269" s="108"/>
      <c r="T269" s="107"/>
      <c r="U269" s="108"/>
      <c r="V269" s="107"/>
      <c r="W269" s="108"/>
      <c r="X269" s="107"/>
      <c r="Y269" s="108"/>
      <c r="Z269" s="107"/>
      <c r="AA269" s="108"/>
      <c r="AB269" s="107"/>
      <c r="AC269" s="109"/>
      <c r="AD269" s="91"/>
      <c r="AE269" s="94"/>
      <c r="AF269" s="92"/>
      <c r="AG269" s="94"/>
    </row>
    <row r="270" spans="2:33" ht="12.75" customHeight="1" x14ac:dyDescent="0.2">
      <c r="B270" s="102" t="s">
        <v>109</v>
      </c>
      <c r="C270" s="103" t="s">
        <v>110</v>
      </c>
      <c r="D270" s="103" t="s">
        <v>110</v>
      </c>
      <c r="E270" s="104" t="s">
        <v>110</v>
      </c>
      <c r="F270" s="105">
        <v>1</v>
      </c>
      <c r="G270" s="106"/>
      <c r="H270" s="105">
        <v>1</v>
      </c>
      <c r="I270" s="106"/>
      <c r="J270" s="105">
        <v>0</v>
      </c>
      <c r="K270" s="106"/>
      <c r="L270" s="105">
        <v>1</v>
      </c>
      <c r="M270" s="106"/>
      <c r="N270" s="107">
        <v>1</v>
      </c>
      <c r="O270" s="108"/>
      <c r="P270" s="107">
        <v>1</v>
      </c>
      <c r="Q270" s="108"/>
      <c r="R270" s="107"/>
      <c r="S270" s="108"/>
      <c r="T270" s="107"/>
      <c r="U270" s="108"/>
      <c r="V270" s="107"/>
      <c r="W270" s="108"/>
      <c r="X270" s="107"/>
      <c r="Y270" s="108"/>
      <c r="Z270" s="107"/>
      <c r="AA270" s="108"/>
      <c r="AB270" s="107"/>
      <c r="AC270" s="109"/>
      <c r="AD270" s="91"/>
      <c r="AE270" s="94"/>
      <c r="AF270" s="92"/>
      <c r="AG270" s="94"/>
    </row>
    <row r="271" spans="2:33" ht="12.75" customHeight="1" x14ac:dyDescent="0.2">
      <c r="B271" s="102" t="s">
        <v>111</v>
      </c>
      <c r="C271" s="103" t="s">
        <v>112</v>
      </c>
      <c r="D271" s="103" t="s">
        <v>112</v>
      </c>
      <c r="E271" s="104" t="s">
        <v>112</v>
      </c>
      <c r="F271" s="105">
        <v>1</v>
      </c>
      <c r="G271" s="106"/>
      <c r="H271" s="105">
        <v>1</v>
      </c>
      <c r="I271" s="106"/>
      <c r="J271" s="105">
        <v>1</v>
      </c>
      <c r="K271" s="106"/>
      <c r="L271" s="105">
        <v>1</v>
      </c>
      <c r="M271" s="106"/>
      <c r="N271" s="107">
        <v>1</v>
      </c>
      <c r="O271" s="108"/>
      <c r="P271" s="107">
        <v>1</v>
      </c>
      <c r="Q271" s="108"/>
      <c r="R271" s="107"/>
      <c r="S271" s="108"/>
      <c r="T271" s="107"/>
      <c r="U271" s="108"/>
      <c r="V271" s="107"/>
      <c r="W271" s="108"/>
      <c r="X271" s="107"/>
      <c r="Y271" s="108"/>
      <c r="Z271" s="107"/>
      <c r="AA271" s="108"/>
      <c r="AB271" s="107"/>
      <c r="AC271" s="109"/>
      <c r="AD271" s="91"/>
      <c r="AE271" s="94"/>
      <c r="AF271" s="92"/>
      <c r="AG271" s="94"/>
    </row>
    <row r="272" spans="2:33" ht="12.75" customHeight="1" x14ac:dyDescent="0.2">
      <c r="B272" s="102" t="s">
        <v>113</v>
      </c>
      <c r="C272" s="103" t="s">
        <v>114</v>
      </c>
      <c r="D272" s="103" t="s">
        <v>114</v>
      </c>
      <c r="E272" s="104" t="s">
        <v>114</v>
      </c>
      <c r="F272" s="105">
        <v>0.92859999999999998</v>
      </c>
      <c r="G272" s="106"/>
      <c r="H272" s="105">
        <v>0.86209999999999998</v>
      </c>
      <c r="I272" s="106"/>
      <c r="J272" s="105">
        <v>0.72719999999999996</v>
      </c>
      <c r="K272" s="106"/>
      <c r="L272" s="105">
        <v>0.96889999999999998</v>
      </c>
      <c r="M272" s="106"/>
      <c r="N272" s="107">
        <v>0.94740000000000002</v>
      </c>
      <c r="O272" s="108"/>
      <c r="P272" s="107">
        <v>0.81579999999999997</v>
      </c>
      <c r="Q272" s="108"/>
      <c r="R272" s="107"/>
      <c r="S272" s="108"/>
      <c r="T272" s="107"/>
      <c r="U272" s="108"/>
      <c r="V272" s="107"/>
      <c r="W272" s="108"/>
      <c r="X272" s="107"/>
      <c r="Y272" s="108"/>
      <c r="Z272" s="107"/>
      <c r="AA272" s="108"/>
      <c r="AB272" s="107"/>
      <c r="AC272" s="109"/>
      <c r="AD272" s="91"/>
      <c r="AE272" s="94"/>
      <c r="AF272" s="92"/>
      <c r="AG272" s="94"/>
    </row>
    <row r="273" spans="2:34" ht="12.75" customHeight="1" x14ac:dyDescent="0.25">
      <c r="B273" s="211" t="s">
        <v>79</v>
      </c>
      <c r="C273" s="207" t="s">
        <v>115</v>
      </c>
      <c r="D273" s="207" t="s">
        <v>115</v>
      </c>
      <c r="E273" s="212" t="s">
        <v>115</v>
      </c>
      <c r="F273" s="105">
        <v>1</v>
      </c>
      <c r="G273" s="106"/>
      <c r="H273" s="105">
        <v>1</v>
      </c>
      <c r="I273" s="106"/>
      <c r="J273" s="105">
        <v>1</v>
      </c>
      <c r="K273" s="106"/>
      <c r="L273" s="105">
        <v>1</v>
      </c>
      <c r="M273" s="106"/>
      <c r="N273" s="107">
        <v>1</v>
      </c>
      <c r="O273" s="108"/>
      <c r="P273" s="107">
        <v>0</v>
      </c>
      <c r="Q273" s="108"/>
      <c r="R273" s="107"/>
      <c r="S273" s="108"/>
      <c r="T273" s="107"/>
      <c r="U273" s="108"/>
      <c r="V273" s="107"/>
      <c r="W273" s="108"/>
      <c r="X273" s="107"/>
      <c r="Y273" s="108"/>
      <c r="Z273" s="107"/>
      <c r="AA273" s="108"/>
      <c r="AB273" s="107"/>
      <c r="AC273" s="109"/>
      <c r="AD273" s="91"/>
      <c r="AE273" s="93"/>
      <c r="AF273" s="92"/>
      <c r="AG273" s="94"/>
    </row>
    <row r="274" spans="2:34" ht="12.75" customHeight="1" x14ac:dyDescent="0.2">
      <c r="B274" s="102" t="s">
        <v>116</v>
      </c>
      <c r="C274" s="103" t="s">
        <v>117</v>
      </c>
      <c r="D274" s="103" t="s">
        <v>117</v>
      </c>
      <c r="E274" s="104" t="s">
        <v>117</v>
      </c>
      <c r="F274" s="105">
        <v>0</v>
      </c>
      <c r="G274" s="106"/>
      <c r="H274" s="105">
        <v>0</v>
      </c>
      <c r="I274" s="106"/>
      <c r="J274" s="105">
        <v>0</v>
      </c>
      <c r="K274" s="106"/>
      <c r="L274" s="105">
        <v>0</v>
      </c>
      <c r="M274" s="106"/>
      <c r="N274" s="107">
        <v>0</v>
      </c>
      <c r="O274" s="108"/>
      <c r="P274" s="107">
        <v>0</v>
      </c>
      <c r="Q274" s="108"/>
      <c r="R274" s="107"/>
      <c r="S274" s="108"/>
      <c r="T274" s="107"/>
      <c r="U274" s="108"/>
      <c r="V274" s="107"/>
      <c r="W274" s="108"/>
      <c r="X274" s="107"/>
      <c r="Y274" s="108"/>
      <c r="Z274" s="107"/>
      <c r="AA274" s="108"/>
      <c r="AB274" s="107"/>
      <c r="AC274" s="109"/>
      <c r="AD274" s="91"/>
      <c r="AE274" s="94"/>
      <c r="AF274" s="92"/>
      <c r="AG274" s="94"/>
    </row>
    <row r="275" spans="2:34" ht="12.75" customHeight="1" x14ac:dyDescent="0.2">
      <c r="B275" s="102" t="s">
        <v>60</v>
      </c>
      <c r="C275" s="103" t="s">
        <v>118</v>
      </c>
      <c r="D275" s="103" t="s">
        <v>118</v>
      </c>
      <c r="E275" s="104" t="s">
        <v>118</v>
      </c>
      <c r="F275" s="105">
        <v>1</v>
      </c>
      <c r="G275" s="106"/>
      <c r="H275" s="105">
        <v>0.9375</v>
      </c>
      <c r="I275" s="106"/>
      <c r="J275" s="105">
        <v>1</v>
      </c>
      <c r="K275" s="106"/>
      <c r="L275" s="105">
        <v>1</v>
      </c>
      <c r="M275" s="106"/>
      <c r="N275" s="107">
        <v>1</v>
      </c>
      <c r="O275" s="108"/>
      <c r="P275" s="107">
        <v>1</v>
      </c>
      <c r="Q275" s="108"/>
      <c r="R275" s="107"/>
      <c r="S275" s="108"/>
      <c r="T275" s="107"/>
      <c r="U275" s="108"/>
      <c r="V275" s="107"/>
      <c r="W275" s="108"/>
      <c r="X275" s="107"/>
      <c r="Y275" s="108"/>
      <c r="Z275" s="107"/>
      <c r="AA275" s="108"/>
      <c r="AB275" s="107"/>
      <c r="AC275" s="109"/>
      <c r="AD275" s="91"/>
      <c r="AE275" s="94"/>
      <c r="AF275" s="92"/>
      <c r="AG275" s="94"/>
    </row>
    <row r="276" spans="2:34" ht="12.75" customHeight="1" x14ac:dyDescent="0.2">
      <c r="B276" s="102" t="s">
        <v>143</v>
      </c>
      <c r="C276" s="103"/>
      <c r="D276" s="103"/>
      <c r="E276" s="104"/>
      <c r="F276" s="105">
        <v>1</v>
      </c>
      <c r="G276" s="106"/>
      <c r="H276" s="105">
        <v>0.99790000000000001</v>
      </c>
      <c r="I276" s="106"/>
      <c r="J276" s="105">
        <v>0.98609999999999998</v>
      </c>
      <c r="K276" s="106"/>
      <c r="L276" s="105">
        <v>0.98850000000000005</v>
      </c>
      <c r="M276" s="106"/>
      <c r="N276" s="107">
        <v>1</v>
      </c>
      <c r="O276" s="108"/>
      <c r="P276" s="107">
        <v>0.98319999999999996</v>
      </c>
      <c r="Q276" s="108"/>
      <c r="R276" s="107"/>
      <c r="S276" s="108"/>
      <c r="T276" s="107"/>
      <c r="U276" s="108"/>
      <c r="V276" s="107"/>
      <c r="W276" s="108"/>
      <c r="X276" s="107"/>
      <c r="Y276" s="108"/>
      <c r="Z276" s="107"/>
      <c r="AA276" s="108"/>
      <c r="AB276" s="107"/>
      <c r="AC276" s="109"/>
      <c r="AD276" s="91"/>
      <c r="AE276" s="94"/>
      <c r="AF276" s="92"/>
      <c r="AG276" s="94"/>
    </row>
    <row r="277" spans="2:34" ht="12.75" customHeight="1" x14ac:dyDescent="0.2">
      <c r="B277" s="211" t="s">
        <v>119</v>
      </c>
      <c r="C277" s="207" t="s">
        <v>120</v>
      </c>
      <c r="D277" s="207" t="s">
        <v>120</v>
      </c>
      <c r="E277" s="212" t="s">
        <v>120</v>
      </c>
      <c r="F277" s="105">
        <v>0.88239999999999996</v>
      </c>
      <c r="G277" s="106"/>
      <c r="H277" s="105">
        <v>1</v>
      </c>
      <c r="I277" s="106"/>
      <c r="J277" s="105">
        <v>0.94440000000000002</v>
      </c>
      <c r="K277" s="106"/>
      <c r="L277" s="105">
        <v>0.94589999999999996</v>
      </c>
      <c r="M277" s="106"/>
      <c r="N277" s="107">
        <v>0.77769999999999995</v>
      </c>
      <c r="O277" s="108"/>
      <c r="P277" s="107">
        <v>0.89290000000000003</v>
      </c>
      <c r="Q277" s="108"/>
      <c r="R277" s="107"/>
      <c r="S277" s="108"/>
      <c r="T277" s="107"/>
      <c r="U277" s="108"/>
      <c r="V277" s="107"/>
      <c r="W277" s="108"/>
      <c r="X277" s="107"/>
      <c r="Y277" s="108"/>
      <c r="Z277" s="107"/>
      <c r="AA277" s="108"/>
      <c r="AB277" s="107"/>
      <c r="AC277" s="109"/>
      <c r="AD277" s="91"/>
      <c r="AE277" s="94"/>
      <c r="AF277" s="92"/>
      <c r="AG277" s="94"/>
    </row>
    <row r="278" spans="2:34" ht="23.25" customHeight="1" x14ac:dyDescent="0.2">
      <c r="B278" s="211" t="s">
        <v>121</v>
      </c>
      <c r="C278" s="207" t="s">
        <v>122</v>
      </c>
      <c r="D278" s="207" t="s">
        <v>122</v>
      </c>
      <c r="E278" s="212" t="s">
        <v>122</v>
      </c>
      <c r="F278" s="105">
        <v>1</v>
      </c>
      <c r="G278" s="106"/>
      <c r="H278" s="105">
        <v>1</v>
      </c>
      <c r="I278" s="106"/>
      <c r="J278" s="105">
        <v>1</v>
      </c>
      <c r="K278" s="106"/>
      <c r="L278" s="105">
        <v>0.99609999999999999</v>
      </c>
      <c r="M278" s="106"/>
      <c r="N278" s="107">
        <v>0.99339999999999995</v>
      </c>
      <c r="O278" s="108"/>
      <c r="P278" s="107">
        <v>1</v>
      </c>
      <c r="Q278" s="108"/>
      <c r="R278" s="107"/>
      <c r="S278" s="108"/>
      <c r="T278" s="107"/>
      <c r="U278" s="108"/>
      <c r="V278" s="107"/>
      <c r="W278" s="108"/>
      <c r="X278" s="107"/>
      <c r="Y278" s="108"/>
      <c r="Z278" s="107"/>
      <c r="AA278" s="108"/>
      <c r="AB278" s="107"/>
      <c r="AC278" s="109"/>
      <c r="AD278" s="91"/>
      <c r="AE278" s="94"/>
      <c r="AF278" s="92"/>
      <c r="AG278" s="94"/>
    </row>
    <row r="279" spans="2:34" ht="12.75" customHeight="1" x14ac:dyDescent="0.2">
      <c r="B279" s="211" t="s">
        <v>123</v>
      </c>
      <c r="C279" s="207" t="s">
        <v>124</v>
      </c>
      <c r="D279" s="207" t="s">
        <v>124</v>
      </c>
      <c r="E279" s="212" t="s">
        <v>124</v>
      </c>
      <c r="F279" s="105">
        <v>1</v>
      </c>
      <c r="G279" s="106"/>
      <c r="H279" s="105">
        <v>0</v>
      </c>
      <c r="I279" s="106"/>
      <c r="J279" s="105">
        <v>1</v>
      </c>
      <c r="K279" s="106"/>
      <c r="L279" s="105">
        <v>0</v>
      </c>
      <c r="M279" s="106"/>
      <c r="N279" s="107">
        <v>0</v>
      </c>
      <c r="O279" s="108"/>
      <c r="P279" s="107">
        <v>0</v>
      </c>
      <c r="Q279" s="108"/>
      <c r="R279" s="107"/>
      <c r="S279" s="108"/>
      <c r="T279" s="107"/>
      <c r="U279" s="108"/>
      <c r="V279" s="107"/>
      <c r="W279" s="108"/>
      <c r="X279" s="107"/>
      <c r="Y279" s="108"/>
      <c r="Z279" s="107"/>
      <c r="AA279" s="108"/>
      <c r="AB279" s="107"/>
      <c r="AC279" s="109"/>
      <c r="AD279" s="91"/>
      <c r="AE279" s="94"/>
      <c r="AF279" s="92"/>
      <c r="AG279" s="94"/>
    </row>
    <row r="280" spans="2:34" ht="12.75" customHeight="1" x14ac:dyDescent="0.2">
      <c r="B280" s="211" t="s">
        <v>125</v>
      </c>
      <c r="C280" s="207" t="s">
        <v>126</v>
      </c>
      <c r="D280" s="207" t="s">
        <v>126</v>
      </c>
      <c r="E280" s="212" t="s">
        <v>126</v>
      </c>
      <c r="F280" s="105">
        <v>0.9839</v>
      </c>
      <c r="G280" s="106"/>
      <c r="H280" s="105">
        <v>0.97409999999999997</v>
      </c>
      <c r="I280" s="106"/>
      <c r="J280" s="107">
        <v>0.95509999999999995</v>
      </c>
      <c r="K280" s="108"/>
      <c r="L280" s="105">
        <v>0.9536</v>
      </c>
      <c r="M280" s="106"/>
      <c r="N280" s="107">
        <v>0.98580000000000001</v>
      </c>
      <c r="O280" s="108"/>
      <c r="P280" s="107">
        <v>0.97289999999999999</v>
      </c>
      <c r="Q280" s="108"/>
      <c r="R280" s="107"/>
      <c r="S280" s="108"/>
      <c r="T280" s="107"/>
      <c r="U280" s="108"/>
      <c r="V280" s="107"/>
      <c r="W280" s="108"/>
      <c r="X280" s="107"/>
      <c r="Y280" s="108"/>
      <c r="Z280" s="107"/>
      <c r="AA280" s="108"/>
      <c r="AB280" s="107"/>
      <c r="AC280" s="109"/>
      <c r="AD280" s="91"/>
      <c r="AE280" s="94"/>
      <c r="AF280" s="92"/>
      <c r="AG280" s="94"/>
    </row>
    <row r="281" spans="2:34" ht="23.25" customHeight="1" x14ac:dyDescent="0.25">
      <c r="B281" s="102" t="s">
        <v>127</v>
      </c>
      <c r="C281" s="103" t="s">
        <v>128</v>
      </c>
      <c r="D281" s="103" t="s">
        <v>128</v>
      </c>
      <c r="E281" s="104" t="s">
        <v>128</v>
      </c>
      <c r="F281" s="105">
        <v>1</v>
      </c>
      <c r="G281" s="106"/>
      <c r="H281" s="105">
        <v>0.94440000000000002</v>
      </c>
      <c r="I281" s="106"/>
      <c r="J281" s="105">
        <v>1</v>
      </c>
      <c r="K281" s="106"/>
      <c r="L281" s="105">
        <v>1</v>
      </c>
      <c r="M281" s="106"/>
      <c r="N281" s="107">
        <v>1</v>
      </c>
      <c r="O281" s="108"/>
      <c r="P281" s="107">
        <v>1</v>
      </c>
      <c r="Q281" s="108"/>
      <c r="R281" s="107"/>
      <c r="S281" s="108"/>
      <c r="T281" s="107"/>
      <c r="U281" s="108"/>
      <c r="V281" s="107"/>
      <c r="W281" s="108"/>
      <c r="X281" s="107"/>
      <c r="Y281" s="108"/>
      <c r="Z281" s="107"/>
      <c r="AA281" s="108"/>
      <c r="AB281" s="107"/>
      <c r="AC281" s="109"/>
      <c r="AD281" s="91"/>
      <c r="AE281" s="94"/>
      <c r="AF281" s="92"/>
      <c r="AG281" s="93"/>
    </row>
    <row r="282" spans="2:34" ht="13.5" customHeight="1" thickBot="1" x14ac:dyDescent="0.25">
      <c r="B282" s="216" t="s">
        <v>129</v>
      </c>
      <c r="C282" s="217" t="s">
        <v>130</v>
      </c>
      <c r="D282" s="217" t="s">
        <v>130</v>
      </c>
      <c r="E282" s="218" t="s">
        <v>130</v>
      </c>
      <c r="F282" s="105">
        <v>1</v>
      </c>
      <c r="G282" s="106"/>
      <c r="H282" s="107">
        <v>1</v>
      </c>
      <c r="I282" s="108"/>
      <c r="J282" s="107">
        <v>1</v>
      </c>
      <c r="K282" s="108"/>
      <c r="L282" s="105">
        <v>1</v>
      </c>
      <c r="M282" s="106"/>
      <c r="N282" s="107">
        <v>1</v>
      </c>
      <c r="O282" s="108"/>
      <c r="P282" s="107">
        <v>1</v>
      </c>
      <c r="Q282" s="108"/>
      <c r="R282" s="107"/>
      <c r="S282" s="108"/>
      <c r="T282" s="107"/>
      <c r="U282" s="108"/>
      <c r="V282" s="107"/>
      <c r="W282" s="108"/>
      <c r="X282" s="107"/>
      <c r="Y282" s="108"/>
      <c r="Z282" s="107"/>
      <c r="AA282" s="108"/>
      <c r="AB282" s="107"/>
      <c r="AC282" s="109"/>
      <c r="AD282" s="91"/>
      <c r="AE282" s="94"/>
      <c r="AF282" s="92"/>
      <c r="AG282" s="94"/>
    </row>
    <row r="283" spans="2:34" ht="15" x14ac:dyDescent="0.25">
      <c r="B283" s="238"/>
      <c r="C283" s="238"/>
      <c r="D283" s="238"/>
      <c r="E283" s="238"/>
      <c r="F283" s="238"/>
      <c r="G283" s="238"/>
      <c r="H283" s="238"/>
      <c r="I283" s="238"/>
      <c r="J283" s="238"/>
      <c r="K283" s="238"/>
      <c r="L283" s="238"/>
      <c r="M283" s="238"/>
      <c r="N283" s="75"/>
      <c r="O283" s="75"/>
      <c r="P283" s="75"/>
      <c r="Q283" s="75"/>
      <c r="R283" s="75"/>
      <c r="S283" s="75"/>
      <c r="T283" s="75"/>
      <c r="U283" s="75"/>
      <c r="V283" s="75"/>
      <c r="W283" s="75"/>
      <c r="X283" s="75"/>
      <c r="Y283" s="75"/>
      <c r="Z283" s="75"/>
      <c r="AA283" s="75"/>
      <c r="AB283" s="75"/>
      <c r="AC283" s="75"/>
      <c r="AD283" s="91"/>
      <c r="AE283" s="96"/>
      <c r="AF283" s="95"/>
      <c r="AG283" s="96"/>
    </row>
    <row r="284" spans="2:34" x14ac:dyDescent="0.2">
      <c r="B284" s="219" t="s">
        <v>62</v>
      </c>
      <c r="C284" s="219"/>
      <c r="D284" s="219"/>
      <c r="E284" s="219"/>
      <c r="F284" s="219"/>
      <c r="G284" s="219"/>
      <c r="H284" s="219"/>
      <c r="I284" s="219"/>
      <c r="J284" s="219"/>
      <c r="K284" s="219"/>
      <c r="L284" s="219"/>
      <c r="M284" s="219"/>
      <c r="N284" s="44"/>
      <c r="O284" s="44"/>
      <c r="P284" s="44"/>
      <c r="Q284" s="44"/>
      <c r="R284" s="44"/>
      <c r="S284" s="44"/>
      <c r="T284" s="44"/>
      <c r="U284" s="44"/>
      <c r="V284" s="44"/>
      <c r="W284" s="44"/>
      <c r="X284" s="44"/>
      <c r="Y284" s="44"/>
      <c r="Z284" s="44"/>
      <c r="AA284" s="44"/>
      <c r="AB284" s="44"/>
      <c r="AC284" s="44"/>
      <c r="AD284" s="91"/>
    </row>
    <row r="285" spans="2:34" ht="13.5" customHeight="1" x14ac:dyDescent="0.2">
      <c r="B285" s="42"/>
      <c r="C285" s="42"/>
      <c r="D285" s="42"/>
      <c r="E285" s="42"/>
      <c r="F285" s="43"/>
      <c r="G285" s="43"/>
      <c r="H285" s="44"/>
      <c r="I285" s="44"/>
      <c r="J285" s="44"/>
      <c r="K285" s="44"/>
      <c r="L285" s="44"/>
      <c r="M285" s="44"/>
      <c r="N285" s="44"/>
      <c r="O285" s="44"/>
      <c r="P285" s="44"/>
      <c r="Q285" s="44"/>
      <c r="R285" s="44"/>
      <c r="S285" s="44"/>
      <c r="T285" s="44"/>
      <c r="U285" s="44"/>
      <c r="V285" s="44"/>
      <c r="W285" s="44"/>
      <c r="X285" s="44"/>
      <c r="Y285" s="44"/>
      <c r="Z285" s="44"/>
      <c r="AA285" s="44"/>
      <c r="AB285" s="44"/>
      <c r="AC285" s="44"/>
      <c r="AD285" s="91"/>
    </row>
    <row r="286" spans="2:34" ht="13.5" thickBot="1" x14ac:dyDescent="0.25">
      <c r="AD286" s="91"/>
    </row>
    <row r="287" spans="2:34" ht="12.75" customHeight="1" x14ac:dyDescent="0.2">
      <c r="B287" s="186" t="s">
        <v>63</v>
      </c>
      <c r="C287" s="187"/>
      <c r="D287" s="187"/>
      <c r="E287" s="187"/>
      <c r="F287" s="187"/>
      <c r="G287" s="187"/>
      <c r="H287" s="187"/>
      <c r="I287" s="187"/>
      <c r="J287" s="187"/>
      <c r="K287" s="187"/>
      <c r="L287" s="187"/>
      <c r="M287" s="187"/>
      <c r="N287" s="187"/>
      <c r="O287" s="187"/>
      <c r="P287" s="187"/>
      <c r="Q287" s="187"/>
      <c r="R287" s="187"/>
      <c r="S287" s="187"/>
      <c r="T287" s="187"/>
      <c r="U287" s="187"/>
      <c r="V287" s="187"/>
      <c r="W287" s="187"/>
      <c r="X287" s="187"/>
      <c r="Y287" s="187"/>
      <c r="Z287" s="187"/>
      <c r="AA287" s="187"/>
      <c r="AB287" s="187"/>
      <c r="AC287" s="187"/>
      <c r="AD287" s="91"/>
      <c r="AE287" s="419"/>
      <c r="AF287" s="419"/>
      <c r="AG287" s="419"/>
      <c r="AH287" s="419"/>
    </row>
    <row r="288" spans="2:34" ht="15" x14ac:dyDescent="0.25">
      <c r="B288" s="213"/>
      <c r="C288" s="214"/>
      <c r="D288" s="214"/>
      <c r="E288" s="214"/>
      <c r="F288" s="214"/>
      <c r="G288" s="214"/>
      <c r="H288" s="214"/>
      <c r="I288" s="214"/>
      <c r="J288" s="214"/>
      <c r="K288" s="214"/>
      <c r="L288" s="214"/>
      <c r="M288" s="214"/>
      <c r="N288" s="214"/>
      <c r="O288" s="214"/>
      <c r="P288" s="214"/>
      <c r="Q288" s="214"/>
      <c r="R288" s="214"/>
      <c r="S288" s="214"/>
      <c r="T288" s="214"/>
      <c r="U288" s="214"/>
      <c r="V288" s="214"/>
      <c r="W288" s="214"/>
      <c r="X288" s="214"/>
      <c r="Y288" s="214"/>
      <c r="Z288" s="214"/>
      <c r="AA288" s="214"/>
      <c r="AB288" s="214"/>
      <c r="AC288" s="214"/>
      <c r="AD288" s="91"/>
      <c r="AE288" s="99"/>
      <c r="AF288" s="88"/>
      <c r="AG288" s="88"/>
      <c r="AH288" s="99"/>
    </row>
    <row r="289" spans="2:34" ht="14.25" x14ac:dyDescent="0.2">
      <c r="B289" s="185" t="s">
        <v>44</v>
      </c>
      <c r="C289" s="185"/>
      <c r="D289" s="185"/>
      <c r="E289" s="185"/>
      <c r="F289" s="167" t="s">
        <v>14</v>
      </c>
      <c r="G289" s="167"/>
      <c r="H289" s="167" t="s">
        <v>15</v>
      </c>
      <c r="I289" s="167"/>
      <c r="J289" s="167" t="s">
        <v>16</v>
      </c>
      <c r="K289" s="167"/>
      <c r="L289" s="167" t="s">
        <v>17</v>
      </c>
      <c r="M289" s="167"/>
      <c r="N289" s="167" t="s">
        <v>18</v>
      </c>
      <c r="O289" s="167"/>
      <c r="P289" s="167" t="s">
        <v>19</v>
      </c>
      <c r="Q289" s="167"/>
      <c r="R289" s="167" t="s">
        <v>20</v>
      </c>
      <c r="S289" s="167"/>
      <c r="T289" s="167" t="s">
        <v>21</v>
      </c>
      <c r="U289" s="167"/>
      <c r="V289" s="167" t="s">
        <v>22</v>
      </c>
      <c r="W289" s="167"/>
      <c r="X289" s="167" t="s">
        <v>23</v>
      </c>
      <c r="Y289" s="167"/>
      <c r="Z289" s="167" t="s">
        <v>24</v>
      </c>
      <c r="AA289" s="167"/>
      <c r="AB289" s="167" t="s">
        <v>25</v>
      </c>
      <c r="AC289" s="168"/>
      <c r="AD289" s="91"/>
      <c r="AE289" s="99"/>
      <c r="AF289" s="86"/>
      <c r="AG289" s="87"/>
      <c r="AH289" s="99"/>
    </row>
    <row r="290" spans="2:34" ht="14.25" x14ac:dyDescent="0.2">
      <c r="B290" s="215" t="s">
        <v>45</v>
      </c>
      <c r="C290" s="150"/>
      <c r="D290" s="150"/>
      <c r="E290" s="150"/>
      <c r="F290" s="170">
        <v>0</v>
      </c>
      <c r="G290" s="170"/>
      <c r="H290" s="170">
        <v>0</v>
      </c>
      <c r="I290" s="170"/>
      <c r="J290" s="170">
        <v>0</v>
      </c>
      <c r="K290" s="170"/>
      <c r="L290" s="170">
        <v>0</v>
      </c>
      <c r="M290" s="170"/>
      <c r="N290" s="170">
        <v>0</v>
      </c>
      <c r="O290" s="170"/>
      <c r="P290" s="170">
        <v>0</v>
      </c>
      <c r="Q290" s="170"/>
      <c r="R290" s="170"/>
      <c r="S290" s="170"/>
      <c r="T290" s="170"/>
      <c r="U290" s="170"/>
      <c r="V290" s="170"/>
      <c r="W290" s="170"/>
      <c r="X290" s="170"/>
      <c r="Y290" s="170"/>
      <c r="Z290" s="170"/>
      <c r="AA290" s="170"/>
      <c r="AB290" s="170"/>
      <c r="AC290" s="171"/>
      <c r="AD290" s="91"/>
      <c r="AE290" s="99"/>
      <c r="AF290" s="86"/>
      <c r="AG290" s="87"/>
      <c r="AH290" s="99"/>
    </row>
    <row r="291" spans="2:34" ht="14.25" x14ac:dyDescent="0.2">
      <c r="B291" s="173" t="s">
        <v>46</v>
      </c>
      <c r="C291" s="112"/>
      <c r="D291" s="112"/>
      <c r="E291" s="112"/>
      <c r="F291" s="108">
        <v>1128</v>
      </c>
      <c r="G291" s="108"/>
      <c r="H291" s="108">
        <v>2222</v>
      </c>
      <c r="I291" s="108"/>
      <c r="J291" s="108">
        <v>2069</v>
      </c>
      <c r="K291" s="108"/>
      <c r="L291" s="108">
        <v>3006</v>
      </c>
      <c r="M291" s="108"/>
      <c r="N291" s="108">
        <v>1529</v>
      </c>
      <c r="O291" s="108"/>
      <c r="P291" s="108">
        <v>1595</v>
      </c>
      <c r="Q291" s="108"/>
      <c r="R291" s="108"/>
      <c r="S291" s="108"/>
      <c r="T291" s="108"/>
      <c r="U291" s="108"/>
      <c r="V291" s="108"/>
      <c r="W291" s="108"/>
      <c r="X291" s="108"/>
      <c r="Y291" s="108"/>
      <c r="Z291" s="108"/>
      <c r="AA291" s="108"/>
      <c r="AB291" s="108"/>
      <c r="AC291" s="109"/>
      <c r="AD291" s="91"/>
      <c r="AE291" s="99"/>
      <c r="AF291" s="86"/>
      <c r="AG291" s="87"/>
      <c r="AH291" s="99"/>
    </row>
    <row r="292" spans="2:34" ht="14.25" x14ac:dyDescent="0.2">
      <c r="B292" s="111" t="s">
        <v>145</v>
      </c>
      <c r="C292" s="220"/>
      <c r="D292" s="220"/>
      <c r="E292" s="221"/>
      <c r="F292" s="109">
        <v>0</v>
      </c>
      <c r="G292" s="160"/>
      <c r="H292" s="109">
        <v>0</v>
      </c>
      <c r="I292" s="160"/>
      <c r="J292" s="109">
        <v>0</v>
      </c>
      <c r="K292" s="160"/>
      <c r="L292" s="109">
        <v>0</v>
      </c>
      <c r="M292" s="160"/>
      <c r="N292" s="109">
        <v>0</v>
      </c>
      <c r="O292" s="160"/>
      <c r="P292" s="109">
        <v>0</v>
      </c>
      <c r="Q292" s="160"/>
      <c r="R292" s="109"/>
      <c r="S292" s="160"/>
      <c r="T292" s="109"/>
      <c r="U292" s="160"/>
      <c r="V292" s="109"/>
      <c r="W292" s="160"/>
      <c r="X292" s="109"/>
      <c r="Y292" s="160"/>
      <c r="Z292" s="109"/>
      <c r="AA292" s="160"/>
      <c r="AB292" s="109"/>
      <c r="AC292" s="418"/>
      <c r="AD292" s="91"/>
      <c r="AE292" s="99"/>
      <c r="AF292" s="86"/>
      <c r="AG292" s="87"/>
      <c r="AH292" s="99"/>
    </row>
    <row r="293" spans="2:34" ht="14.25" x14ac:dyDescent="0.2">
      <c r="B293" s="173" t="s">
        <v>47</v>
      </c>
      <c r="C293" s="112"/>
      <c r="D293" s="112"/>
      <c r="E293" s="112"/>
      <c r="F293" s="108">
        <v>0</v>
      </c>
      <c r="G293" s="108"/>
      <c r="H293" s="108">
        <v>0</v>
      </c>
      <c r="I293" s="108"/>
      <c r="J293" s="108">
        <v>0</v>
      </c>
      <c r="K293" s="108"/>
      <c r="L293" s="108">
        <v>0</v>
      </c>
      <c r="M293" s="108"/>
      <c r="N293" s="108">
        <v>0</v>
      </c>
      <c r="O293" s="108"/>
      <c r="P293" s="108">
        <v>0</v>
      </c>
      <c r="Q293" s="108"/>
      <c r="R293" s="108"/>
      <c r="S293" s="108"/>
      <c r="T293" s="108"/>
      <c r="U293" s="108"/>
      <c r="V293" s="108"/>
      <c r="W293" s="108"/>
      <c r="X293" s="108"/>
      <c r="Y293" s="108"/>
      <c r="Z293" s="108"/>
      <c r="AA293" s="108"/>
      <c r="AB293" s="108"/>
      <c r="AC293" s="109"/>
      <c r="AD293" s="91"/>
      <c r="AE293" s="99"/>
      <c r="AF293" s="86"/>
      <c r="AG293" s="87"/>
      <c r="AH293" s="99"/>
    </row>
    <row r="294" spans="2:34" ht="14.25" x14ac:dyDescent="0.2">
      <c r="B294" s="173" t="s">
        <v>48</v>
      </c>
      <c r="C294" s="112"/>
      <c r="D294" s="112"/>
      <c r="E294" s="112"/>
      <c r="F294" s="108">
        <v>0</v>
      </c>
      <c r="G294" s="108"/>
      <c r="H294" s="108">
        <v>0</v>
      </c>
      <c r="I294" s="108"/>
      <c r="J294" s="108">
        <v>0</v>
      </c>
      <c r="K294" s="108"/>
      <c r="L294" s="108">
        <v>0</v>
      </c>
      <c r="M294" s="108"/>
      <c r="N294" s="108">
        <v>0</v>
      </c>
      <c r="O294" s="108"/>
      <c r="P294" s="108">
        <v>0</v>
      </c>
      <c r="Q294" s="108"/>
      <c r="R294" s="108"/>
      <c r="S294" s="108"/>
      <c r="T294" s="108"/>
      <c r="U294" s="108"/>
      <c r="V294" s="108"/>
      <c r="W294" s="108"/>
      <c r="X294" s="108"/>
      <c r="Y294" s="108"/>
      <c r="Z294" s="108"/>
      <c r="AA294" s="108"/>
      <c r="AB294" s="108"/>
      <c r="AC294" s="109"/>
      <c r="AD294" s="91"/>
      <c r="AE294" s="99"/>
      <c r="AF294" s="86"/>
      <c r="AG294" s="87"/>
      <c r="AH294" s="99"/>
    </row>
    <row r="295" spans="2:34" ht="15" x14ac:dyDescent="0.25">
      <c r="B295" s="173" t="s">
        <v>6</v>
      </c>
      <c r="C295" s="112"/>
      <c r="D295" s="112"/>
      <c r="E295" s="112"/>
      <c r="F295" s="108">
        <v>740</v>
      </c>
      <c r="G295" s="108"/>
      <c r="H295" s="108">
        <v>1133</v>
      </c>
      <c r="I295" s="108"/>
      <c r="J295" s="108">
        <v>1334</v>
      </c>
      <c r="K295" s="108"/>
      <c r="L295" s="108">
        <v>1038</v>
      </c>
      <c r="M295" s="108"/>
      <c r="N295" s="108">
        <v>794</v>
      </c>
      <c r="O295" s="108"/>
      <c r="P295" s="108">
        <v>1126</v>
      </c>
      <c r="Q295" s="108"/>
      <c r="R295" s="108"/>
      <c r="S295" s="108"/>
      <c r="T295" s="108"/>
      <c r="U295" s="108"/>
      <c r="V295" s="108"/>
      <c r="W295" s="108"/>
      <c r="X295" s="108"/>
      <c r="Y295" s="108"/>
      <c r="Z295" s="108"/>
      <c r="AA295" s="108"/>
      <c r="AB295" s="108"/>
      <c r="AC295" s="109"/>
      <c r="AD295" s="91"/>
      <c r="AE295" s="99"/>
      <c r="AF295" s="89"/>
      <c r="AG295" s="90"/>
      <c r="AH295" s="99"/>
    </row>
    <row r="296" spans="2:34" ht="13.5" thickBot="1" x14ac:dyDescent="0.25">
      <c r="B296" s="174" t="s">
        <v>49</v>
      </c>
      <c r="C296" s="165"/>
      <c r="D296" s="165"/>
      <c r="E296" s="165"/>
      <c r="F296" s="131">
        <v>0</v>
      </c>
      <c r="G296" s="131"/>
      <c r="H296" s="131">
        <v>0</v>
      </c>
      <c r="I296" s="131"/>
      <c r="J296" s="131">
        <v>4</v>
      </c>
      <c r="K296" s="131"/>
      <c r="L296" s="131">
        <v>0</v>
      </c>
      <c r="M296" s="131"/>
      <c r="N296" s="131">
        <v>0</v>
      </c>
      <c r="O296" s="131"/>
      <c r="P296" s="131">
        <v>0</v>
      </c>
      <c r="Q296" s="131"/>
      <c r="R296" s="131"/>
      <c r="S296" s="131"/>
      <c r="T296" s="131"/>
      <c r="U296" s="131"/>
      <c r="V296" s="131"/>
      <c r="W296" s="131"/>
      <c r="X296" s="131"/>
      <c r="Y296" s="131"/>
      <c r="Z296" s="131"/>
      <c r="AA296" s="131"/>
      <c r="AB296" s="131"/>
      <c r="AC296" s="166"/>
      <c r="AD296" s="91"/>
      <c r="AE296" s="99"/>
      <c r="AF296" s="99"/>
      <c r="AG296" s="99"/>
      <c r="AH296" s="99"/>
    </row>
    <row r="297" spans="2:34" ht="13.5" thickBot="1" x14ac:dyDescent="0.25">
      <c r="B297" s="122" t="s">
        <v>40</v>
      </c>
      <c r="C297" s="123"/>
      <c r="D297" s="123"/>
      <c r="E297" s="123"/>
      <c r="F297" s="125">
        <f>SUM(F290:F296)</f>
        <v>1868</v>
      </c>
      <c r="G297" s="126"/>
      <c r="H297" s="122">
        <f>SUM(H290:H296)</f>
        <v>3355</v>
      </c>
      <c r="I297" s="124"/>
      <c r="J297" s="123">
        <f>SUM(J290:J296)</f>
        <v>3407</v>
      </c>
      <c r="K297" s="123"/>
      <c r="L297" s="122">
        <f>SUM(L290:L296)</f>
        <v>4044</v>
      </c>
      <c r="M297" s="124"/>
      <c r="N297" s="123">
        <f>SUM(N290:N296)</f>
        <v>2323</v>
      </c>
      <c r="O297" s="123"/>
      <c r="P297" s="122">
        <f>P290+P291+P293+P294+P295+P296</f>
        <v>2721</v>
      </c>
      <c r="Q297" s="124"/>
      <c r="R297" s="122">
        <f>R290+R291+R293+R294+R295+R296</f>
        <v>0</v>
      </c>
      <c r="S297" s="124"/>
      <c r="T297" s="122">
        <f>T290+T291+T293+T294+T295+T296</f>
        <v>0</v>
      </c>
      <c r="U297" s="124"/>
      <c r="V297" s="122">
        <f>V290+V291+V293+V294+V295+V296</f>
        <v>0</v>
      </c>
      <c r="W297" s="124"/>
      <c r="X297" s="122">
        <f>X290+X291+X293+X294+X295+X296</f>
        <v>0</v>
      </c>
      <c r="Y297" s="124"/>
      <c r="Z297" s="122">
        <f>Z290+Z291+Z293+Z294+Z295+Z296</f>
        <v>0</v>
      </c>
      <c r="AA297" s="124"/>
      <c r="AB297" s="122">
        <f>SUM(AB290:AC296)</f>
        <v>0</v>
      </c>
      <c r="AC297" s="123"/>
      <c r="AD297" s="91"/>
      <c r="AE297" s="101"/>
      <c r="AF297" s="101"/>
      <c r="AG297" s="101"/>
    </row>
    <row r="298" spans="2:34" x14ac:dyDescent="0.2">
      <c r="AD298" s="91"/>
    </row>
    <row r="299" spans="2:34" x14ac:dyDescent="0.2">
      <c r="AD299" s="91"/>
    </row>
    <row r="300" spans="2:34" x14ac:dyDescent="0.2">
      <c r="AD300" s="91"/>
    </row>
    <row r="301" spans="2:34" x14ac:dyDescent="0.2">
      <c r="AD301" s="91"/>
    </row>
    <row r="302" spans="2:34" x14ac:dyDescent="0.2">
      <c r="AD302" s="91"/>
    </row>
    <row r="303" spans="2:34" ht="13.5" thickBot="1" x14ac:dyDescent="0.25">
      <c r="AD303" s="91"/>
    </row>
    <row r="304" spans="2:34" ht="12.75" customHeight="1" x14ac:dyDescent="0.2">
      <c r="B304" s="186" t="s">
        <v>76</v>
      </c>
      <c r="C304" s="187"/>
      <c r="D304" s="187"/>
      <c r="E304" s="187"/>
      <c r="F304" s="187"/>
      <c r="G304" s="188"/>
      <c r="H304" s="3"/>
      <c r="AD304" s="91"/>
    </row>
    <row r="305" spans="2:30" ht="13.5" thickBot="1" x14ac:dyDescent="0.25">
      <c r="B305" s="189"/>
      <c r="C305" s="190"/>
      <c r="D305" s="190"/>
      <c r="E305" s="190"/>
      <c r="F305" s="190"/>
      <c r="G305" s="191"/>
      <c r="H305" s="3"/>
      <c r="AD305" s="91"/>
    </row>
    <row r="306" spans="2:30" ht="13.5" thickBot="1" x14ac:dyDescent="0.25">
      <c r="B306" s="175" t="s">
        <v>44</v>
      </c>
      <c r="C306" s="176"/>
      <c r="D306" s="176"/>
      <c r="E306" s="177"/>
      <c r="F306" s="193" t="s">
        <v>43</v>
      </c>
      <c r="G306" s="194"/>
      <c r="H306" s="3"/>
      <c r="AD306" s="91"/>
    </row>
    <row r="307" spans="2:30" x14ac:dyDescent="0.2">
      <c r="B307" s="195" t="s">
        <v>45</v>
      </c>
      <c r="C307" s="196"/>
      <c r="D307" s="196"/>
      <c r="E307" s="197"/>
      <c r="F307" s="172">
        <f>SUM(F290:AC290)</f>
        <v>0</v>
      </c>
      <c r="G307" s="121"/>
      <c r="AD307" s="91"/>
    </row>
    <row r="308" spans="2:30" x14ac:dyDescent="0.2">
      <c r="B308" s="173" t="s">
        <v>46</v>
      </c>
      <c r="C308" s="112"/>
      <c r="D308" s="112"/>
      <c r="E308" s="192"/>
      <c r="F308" s="172">
        <f>SUM(F291:AC291)</f>
        <v>11549</v>
      </c>
      <c r="G308" s="121"/>
      <c r="AD308" s="91"/>
    </row>
    <row r="309" spans="2:30" x14ac:dyDescent="0.2">
      <c r="B309" s="173" t="s">
        <v>47</v>
      </c>
      <c r="C309" s="112"/>
      <c r="D309" s="112"/>
      <c r="E309" s="192"/>
      <c r="F309" s="172">
        <f t="shared" ref="F309" si="28">(F293+H293+J293+L293+N293+P293+R293+T293+V293+X293+Z293++AB293)</f>
        <v>0</v>
      </c>
      <c r="G309" s="121"/>
      <c r="AD309" s="91"/>
    </row>
    <row r="310" spans="2:30" x14ac:dyDescent="0.2">
      <c r="B310" s="173" t="s">
        <v>48</v>
      </c>
      <c r="C310" s="112"/>
      <c r="D310" s="112"/>
      <c r="E310" s="192"/>
      <c r="F310" s="172">
        <f>(F294+H294+J294+L294+N294+P294+R294+T294+V294+X294+Z294++AB294)</f>
        <v>0</v>
      </c>
      <c r="G310" s="121"/>
      <c r="AD310" s="91"/>
    </row>
    <row r="311" spans="2:30" x14ac:dyDescent="0.2">
      <c r="B311" s="173" t="s">
        <v>6</v>
      </c>
      <c r="C311" s="112"/>
      <c r="D311" s="112"/>
      <c r="E311" s="192"/>
      <c r="F311" s="172">
        <f>SUM(F295:AC295)</f>
        <v>6165</v>
      </c>
      <c r="G311" s="121"/>
      <c r="AD311" s="91"/>
    </row>
    <row r="312" spans="2:30" ht="13.5" thickBot="1" x14ac:dyDescent="0.25">
      <c r="B312" s="181" t="s">
        <v>49</v>
      </c>
      <c r="C312" s="116"/>
      <c r="D312" s="116"/>
      <c r="E312" s="182"/>
      <c r="F312" s="172">
        <f>SUM(F296:AC296)</f>
        <v>4</v>
      </c>
      <c r="G312" s="121"/>
      <c r="AD312" s="91"/>
    </row>
    <row r="313" spans="2:30" ht="13.5" thickBot="1" x14ac:dyDescent="0.25">
      <c r="B313" s="178" t="s">
        <v>40</v>
      </c>
      <c r="C313" s="179"/>
      <c r="D313" s="179"/>
      <c r="E313" s="180"/>
      <c r="F313" s="122">
        <f>SUM(F307:G312)</f>
        <v>17718</v>
      </c>
      <c r="G313" s="124"/>
    </row>
  </sheetData>
  <protectedRanges>
    <protectedRange password="C6EB" sqref="B18 G18 M18 S18 V20 M20 B20 B22 B24 M24 M22 V22 V24 I1:AC9 A1:H16 I10:P11 I13:U16 V12:AC16" name="INFO GENERAL"/>
  </protectedRanges>
  <mergeCells count="1266">
    <mergeCell ref="H292:I292"/>
    <mergeCell ref="J292:K292"/>
    <mergeCell ref="L292:M292"/>
    <mergeCell ref="N292:O292"/>
    <mergeCell ref="P292:Q292"/>
    <mergeCell ref="R292:S292"/>
    <mergeCell ref="T292:U292"/>
    <mergeCell ref="V292:W292"/>
    <mergeCell ref="X292:Y292"/>
    <mergeCell ref="Z292:AA292"/>
    <mergeCell ref="AB292:AC292"/>
    <mergeCell ref="N281:O281"/>
    <mergeCell ref="P281:Q281"/>
    <mergeCell ref="AB281:AC281"/>
    <mergeCell ref="X228:Y228"/>
    <mergeCell ref="R279:S279"/>
    <mergeCell ref="T279:U279"/>
    <mergeCell ref="V279:W279"/>
    <mergeCell ref="X279:Y279"/>
    <mergeCell ref="Z279:AA279"/>
    <mergeCell ref="T280:U280"/>
    <mergeCell ref="V280:W280"/>
    <mergeCell ref="X280:Y280"/>
    <mergeCell ref="Z280:AA280"/>
    <mergeCell ref="Z278:AA278"/>
    <mergeCell ref="AB278:AC278"/>
    <mergeCell ref="H282:I282"/>
    <mergeCell ref="J282:K282"/>
    <mergeCell ref="L282:M282"/>
    <mergeCell ref="N282:O282"/>
    <mergeCell ref="P267:Q267"/>
    <mergeCell ref="H271:I271"/>
    <mergeCell ref="O41:Q41"/>
    <mergeCell ref="R41:T41"/>
    <mergeCell ref="R281:S281"/>
    <mergeCell ref="U41:W41"/>
    <mergeCell ref="X41:Z41"/>
    <mergeCell ref="B43:D43"/>
    <mergeCell ref="B44:D44"/>
    <mergeCell ref="I41:K41"/>
    <mergeCell ref="L41:N41"/>
    <mergeCell ref="F46:H46"/>
    <mergeCell ref="B41:E42"/>
    <mergeCell ref="F41:H41"/>
    <mergeCell ref="B45:D45"/>
    <mergeCell ref="H281:I281"/>
    <mergeCell ref="H279:I279"/>
    <mergeCell ref="F242:H242"/>
    <mergeCell ref="I46:K46"/>
    <mergeCell ref="H277:I277"/>
    <mergeCell ref="H275:I275"/>
    <mergeCell ref="J275:K275"/>
    <mergeCell ref="H280:I280"/>
    <mergeCell ref="J280:K280"/>
    <mergeCell ref="Z275:AA275"/>
    <mergeCell ref="L280:M280"/>
    <mergeCell ref="N280:O280"/>
    <mergeCell ref="P280:Q280"/>
    <mergeCell ref="R280:S280"/>
    <mergeCell ref="J277:K277"/>
    <mergeCell ref="L277:M277"/>
    <mergeCell ref="J278:K278"/>
    <mergeCell ref="L46:N46"/>
    <mergeCell ref="O46:Q46"/>
    <mergeCell ref="R46:T46"/>
    <mergeCell ref="U46:W46"/>
    <mergeCell ref="AB279:AC279"/>
    <mergeCell ref="L275:M275"/>
    <mergeCell ref="N275:O275"/>
    <mergeCell ref="P275:Q275"/>
    <mergeCell ref="T273:U273"/>
    <mergeCell ref="V273:W273"/>
    <mergeCell ref="X273:Y273"/>
    <mergeCell ref="R275:S275"/>
    <mergeCell ref="Z273:AA273"/>
    <mergeCell ref="AB273:AC273"/>
    <mergeCell ref="X227:Y227"/>
    <mergeCell ref="Z226:AA226"/>
    <mergeCell ref="AB226:AC226"/>
    <mergeCell ref="L223:M223"/>
    <mergeCell ref="N223:O223"/>
    <mergeCell ref="P223:Q223"/>
    <mergeCell ref="AB275:AC275"/>
    <mergeCell ref="Z268:AA268"/>
    <mergeCell ref="AB260:AC260"/>
    <mergeCell ref="V264:W264"/>
    <mergeCell ref="T264:U264"/>
    <mergeCell ref="V263:W263"/>
    <mergeCell ref="AB264:AC264"/>
    <mergeCell ref="Z261:AA261"/>
    <mergeCell ref="T262:U262"/>
    <mergeCell ref="X261:Y261"/>
    <mergeCell ref="AB263:AC263"/>
    <mergeCell ref="R262:S262"/>
    <mergeCell ref="X226:Y226"/>
    <mergeCell ref="Z224:AA224"/>
    <mergeCell ref="H272:I272"/>
    <mergeCell ref="L272:M272"/>
    <mergeCell ref="N272:O272"/>
    <mergeCell ref="P282:Q282"/>
    <mergeCell ref="T282:U282"/>
    <mergeCell ref="R282:S282"/>
    <mergeCell ref="V281:W281"/>
    <mergeCell ref="X281:Y281"/>
    <mergeCell ref="Z281:AA281"/>
    <mergeCell ref="T281:U281"/>
    <mergeCell ref="V282:W282"/>
    <mergeCell ref="X282:Y282"/>
    <mergeCell ref="Z282:AA282"/>
    <mergeCell ref="AB282:AC282"/>
    <mergeCell ref="J281:K281"/>
    <mergeCell ref="L281:M281"/>
    <mergeCell ref="P273:Q273"/>
    <mergeCell ref="N277:O277"/>
    <mergeCell ref="P277:Q277"/>
    <mergeCell ref="N273:O273"/>
    <mergeCell ref="L278:M278"/>
    <mergeCell ref="N278:O278"/>
    <mergeCell ref="P278:Q278"/>
    <mergeCell ref="R278:S278"/>
    <mergeCell ref="T278:U278"/>
    <mergeCell ref="V278:W278"/>
    <mergeCell ref="X278:Y278"/>
    <mergeCell ref="R277:S277"/>
    <mergeCell ref="T277:U277"/>
    <mergeCell ref="V277:W277"/>
    <mergeCell ref="R264:S264"/>
    <mergeCell ref="V262:W262"/>
    <mergeCell ref="N262:O262"/>
    <mergeCell ref="F237:H237"/>
    <mergeCell ref="F238:H238"/>
    <mergeCell ref="F239:H239"/>
    <mergeCell ref="F240:H240"/>
    <mergeCell ref="F241:H241"/>
    <mergeCell ref="R229:S229"/>
    <mergeCell ref="P229:Q229"/>
    <mergeCell ref="J229:K229"/>
    <mergeCell ref="F248:H248"/>
    <mergeCell ref="F250:H250"/>
    <mergeCell ref="F244:H244"/>
    <mergeCell ref="F229:G229"/>
    <mergeCell ref="F254:H254"/>
    <mergeCell ref="F255:H255"/>
    <mergeCell ref="F236:H236"/>
    <mergeCell ref="F243:H243"/>
    <mergeCell ref="F233:H233"/>
    <mergeCell ref="F234:H234"/>
    <mergeCell ref="F251:H251"/>
    <mergeCell ref="F252:H252"/>
    <mergeCell ref="F249:H249"/>
    <mergeCell ref="P261:Q261"/>
    <mergeCell ref="J227:K227"/>
    <mergeCell ref="L227:M227"/>
    <mergeCell ref="N227:O227"/>
    <mergeCell ref="P227:Q227"/>
    <mergeCell ref="R227:S227"/>
    <mergeCell ref="T227:U227"/>
    <mergeCell ref="V227:W227"/>
    <mergeCell ref="Z227:AA227"/>
    <mergeCell ref="J228:K228"/>
    <mergeCell ref="F262:G262"/>
    <mergeCell ref="H262:I262"/>
    <mergeCell ref="J262:K262"/>
    <mergeCell ref="L262:M262"/>
    <mergeCell ref="F228:G228"/>
    <mergeCell ref="V228:W228"/>
    <mergeCell ref="H228:I228"/>
    <mergeCell ref="R261:S261"/>
    <mergeCell ref="R223:S223"/>
    <mergeCell ref="T223:U223"/>
    <mergeCell ref="V223:W223"/>
    <mergeCell ref="X223:Y223"/>
    <mergeCell ref="Z225:AA225"/>
    <mergeCell ref="AB225:AC225"/>
    <mergeCell ref="J226:K226"/>
    <mergeCell ref="L226:M226"/>
    <mergeCell ref="N226:O226"/>
    <mergeCell ref="P226:Q226"/>
    <mergeCell ref="AB224:AC224"/>
    <mergeCell ref="J225:K225"/>
    <mergeCell ref="L225:M225"/>
    <mergeCell ref="N225:O225"/>
    <mergeCell ref="P225:Q225"/>
    <mergeCell ref="R225:S225"/>
    <mergeCell ref="T225:U225"/>
    <mergeCell ref="V225:W225"/>
    <mergeCell ref="X225:Y225"/>
    <mergeCell ref="J218:K218"/>
    <mergeCell ref="L218:M218"/>
    <mergeCell ref="N218:O218"/>
    <mergeCell ref="P218:Q218"/>
    <mergeCell ref="R218:S218"/>
    <mergeCell ref="T218:U218"/>
    <mergeCell ref="V218:W218"/>
    <mergeCell ref="Z221:AA221"/>
    <mergeCell ref="AB221:AC221"/>
    <mergeCell ref="T219:U219"/>
    <mergeCell ref="J216:K216"/>
    <mergeCell ref="Z228:AA228"/>
    <mergeCell ref="AB228:AC228"/>
    <mergeCell ref="Z219:AA219"/>
    <mergeCell ref="AB219:AC219"/>
    <mergeCell ref="J220:K220"/>
    <mergeCell ref="L220:M220"/>
    <mergeCell ref="N220:O220"/>
    <mergeCell ref="Z220:AA220"/>
    <mergeCell ref="AB220:AC220"/>
    <mergeCell ref="J221:K221"/>
    <mergeCell ref="L221:M221"/>
    <mergeCell ref="N221:O221"/>
    <mergeCell ref="P221:Q221"/>
    <mergeCell ref="R221:S221"/>
    <mergeCell ref="T221:U221"/>
    <mergeCell ref="V221:W221"/>
    <mergeCell ref="X221:Y221"/>
    <mergeCell ref="P220:Q220"/>
    <mergeCell ref="R220:S220"/>
    <mergeCell ref="T220:U220"/>
    <mergeCell ref="V220:W220"/>
    <mergeCell ref="F220:G220"/>
    <mergeCell ref="F219:G219"/>
    <mergeCell ref="B216:E216"/>
    <mergeCell ref="F221:G221"/>
    <mergeCell ref="F223:G223"/>
    <mergeCell ref="F224:G224"/>
    <mergeCell ref="J223:K223"/>
    <mergeCell ref="B224:E224"/>
    <mergeCell ref="B225:E225"/>
    <mergeCell ref="J224:K224"/>
    <mergeCell ref="B226:E226"/>
    <mergeCell ref="B227:E227"/>
    <mergeCell ref="F226:G226"/>
    <mergeCell ref="F227:G227"/>
    <mergeCell ref="X216:Y216"/>
    <mergeCell ref="Z216:AA216"/>
    <mergeCell ref="AB216:AC216"/>
    <mergeCell ref="V216:W216"/>
    <mergeCell ref="V217:W217"/>
    <mergeCell ref="X218:Y218"/>
    <mergeCell ref="Z218:AA218"/>
    <mergeCell ref="AB218:AC218"/>
    <mergeCell ref="T216:U216"/>
    <mergeCell ref="J217:K217"/>
    <mergeCell ref="L217:M217"/>
    <mergeCell ref="N217:O217"/>
    <mergeCell ref="P217:Q217"/>
    <mergeCell ref="R217:S217"/>
    <mergeCell ref="T217:U217"/>
    <mergeCell ref="X217:Y217"/>
    <mergeCell ref="Z217:AA217"/>
    <mergeCell ref="AB217:AC217"/>
    <mergeCell ref="B242:E242"/>
    <mergeCell ref="B245:E245"/>
    <mergeCell ref="B239:E239"/>
    <mergeCell ref="B243:E243"/>
    <mergeCell ref="B246:E246"/>
    <mergeCell ref="B236:E236"/>
    <mergeCell ref="B234:E234"/>
    <mergeCell ref="B235:E235"/>
    <mergeCell ref="B233:E233"/>
    <mergeCell ref="B240:E240"/>
    <mergeCell ref="B249:E249"/>
    <mergeCell ref="B217:E217"/>
    <mergeCell ref="B218:E218"/>
    <mergeCell ref="B219:E219"/>
    <mergeCell ref="B220:E220"/>
    <mergeCell ref="B221:E221"/>
    <mergeCell ref="B223:E223"/>
    <mergeCell ref="B222:E222"/>
    <mergeCell ref="B166:C166"/>
    <mergeCell ref="D166:E166"/>
    <mergeCell ref="F166:G166"/>
    <mergeCell ref="B209:E209"/>
    <mergeCell ref="B210:E210"/>
    <mergeCell ref="B211:E211"/>
    <mergeCell ref="B264:E264"/>
    <mergeCell ref="B164:C164"/>
    <mergeCell ref="D164:E164"/>
    <mergeCell ref="F164:G164"/>
    <mergeCell ref="B165:C165"/>
    <mergeCell ref="D165:E165"/>
    <mergeCell ref="F165:G165"/>
    <mergeCell ref="B163:C163"/>
    <mergeCell ref="D163:E163"/>
    <mergeCell ref="F163:G163"/>
    <mergeCell ref="B204:AC205"/>
    <mergeCell ref="AB261:AC261"/>
    <mergeCell ref="T172:U172"/>
    <mergeCell ref="P173:Q173"/>
    <mergeCell ref="R173:S173"/>
    <mergeCell ref="J261:K261"/>
    <mergeCell ref="L261:M261"/>
    <mergeCell ref="N261:O261"/>
    <mergeCell ref="P264:Q264"/>
    <mergeCell ref="V261:W261"/>
    <mergeCell ref="P262:Q262"/>
    <mergeCell ref="T261:U261"/>
    <mergeCell ref="B260:E260"/>
    <mergeCell ref="B254:E254"/>
    <mergeCell ref="B255:E255"/>
    <mergeCell ref="B244:E244"/>
    <mergeCell ref="B160:C160"/>
    <mergeCell ref="D160:E160"/>
    <mergeCell ref="F160:G160"/>
    <mergeCell ref="B161:C161"/>
    <mergeCell ref="D161:E161"/>
    <mergeCell ref="F161:G161"/>
    <mergeCell ref="B162:C162"/>
    <mergeCell ref="B158:C158"/>
    <mergeCell ref="D158:E158"/>
    <mergeCell ref="F158:G158"/>
    <mergeCell ref="B159:C159"/>
    <mergeCell ref="D159:E159"/>
    <mergeCell ref="F159:G159"/>
    <mergeCell ref="B156:C156"/>
    <mergeCell ref="D156:E156"/>
    <mergeCell ref="F156:G156"/>
    <mergeCell ref="B157:C157"/>
    <mergeCell ref="D157:E157"/>
    <mergeCell ref="F157:G157"/>
    <mergeCell ref="D162:E162"/>
    <mergeCell ref="F162:G162"/>
    <mergeCell ref="F148:G148"/>
    <mergeCell ref="B154:C154"/>
    <mergeCell ref="D154:E154"/>
    <mergeCell ref="F154:G154"/>
    <mergeCell ref="B155:C155"/>
    <mergeCell ref="D155:E155"/>
    <mergeCell ref="F155:G155"/>
    <mergeCell ref="B148:C148"/>
    <mergeCell ref="D148:E148"/>
    <mergeCell ref="B152:G153"/>
    <mergeCell ref="F142:G142"/>
    <mergeCell ref="F143:G143"/>
    <mergeCell ref="F144:G144"/>
    <mergeCell ref="F145:G145"/>
    <mergeCell ref="F146:G146"/>
    <mergeCell ref="F147:G147"/>
    <mergeCell ref="B69:C69"/>
    <mergeCell ref="B81:C81"/>
    <mergeCell ref="D81:E81"/>
    <mergeCell ref="B82:C82"/>
    <mergeCell ref="D82:E82"/>
    <mergeCell ref="B80:E80"/>
    <mergeCell ref="B83:C83"/>
    <mergeCell ref="D83:E83"/>
    <mergeCell ref="B84:C84"/>
    <mergeCell ref="D84:E84"/>
    <mergeCell ref="B85:C85"/>
    <mergeCell ref="D85:E85"/>
    <mergeCell ref="B86:C86"/>
    <mergeCell ref="D86:E86"/>
    <mergeCell ref="B87:C87"/>
    <mergeCell ref="D87:E87"/>
    <mergeCell ref="F141:G141"/>
    <mergeCell ref="B135:G135"/>
    <mergeCell ref="B19:F19"/>
    <mergeCell ref="D65:E65"/>
    <mergeCell ref="D56:G56"/>
    <mergeCell ref="B35:D35"/>
    <mergeCell ref="F33:H33"/>
    <mergeCell ref="F38:H38"/>
    <mergeCell ref="B70:C70"/>
    <mergeCell ref="B23:L23"/>
    <mergeCell ref="F40:H40"/>
    <mergeCell ref="F136:G136"/>
    <mergeCell ref="F137:G137"/>
    <mergeCell ref="F138:G138"/>
    <mergeCell ref="F139:G139"/>
    <mergeCell ref="F140:G140"/>
    <mergeCell ref="B48:C49"/>
    <mergeCell ref="H48:I48"/>
    <mergeCell ref="D50:G50"/>
    <mergeCell ref="D66:E66"/>
    <mergeCell ref="D48:G49"/>
    <mergeCell ref="B56:C56"/>
    <mergeCell ref="B65:C65"/>
    <mergeCell ref="B51:C51"/>
    <mergeCell ref="B50:C50"/>
    <mergeCell ref="G19:L19"/>
    <mergeCell ref="B54:C54"/>
    <mergeCell ref="D54:G54"/>
    <mergeCell ref="B55:C55"/>
    <mergeCell ref="D55:G55"/>
    <mergeCell ref="B25:L25"/>
    <mergeCell ref="B21:L21"/>
    <mergeCell ref="D108:E108"/>
    <mergeCell ref="B24:L24"/>
    <mergeCell ref="D51:G51"/>
    <mergeCell ref="B36:D36"/>
    <mergeCell ref="D77:E77"/>
    <mergeCell ref="D76:E76"/>
    <mergeCell ref="B73:C73"/>
    <mergeCell ref="B74:C74"/>
    <mergeCell ref="B75:C75"/>
    <mergeCell ref="B68:C68"/>
    <mergeCell ref="D73:E73"/>
    <mergeCell ref="D75:E75"/>
    <mergeCell ref="B71:C71"/>
    <mergeCell ref="B72:C72"/>
    <mergeCell ref="D70:E70"/>
    <mergeCell ref="B76:C76"/>
    <mergeCell ref="B77:C77"/>
    <mergeCell ref="D71:E71"/>
    <mergeCell ref="D72:E72"/>
    <mergeCell ref="B67:C67"/>
    <mergeCell ref="D74:E74"/>
    <mergeCell ref="B66:C66"/>
    <mergeCell ref="D67:E67"/>
    <mergeCell ref="D68:E68"/>
    <mergeCell ref="D69:E69"/>
    <mergeCell ref="I40:K40"/>
    <mergeCell ref="L40:N40"/>
    <mergeCell ref="J51:Q51"/>
    <mergeCell ref="J55:Q55"/>
    <mergeCell ref="J56:Q56"/>
    <mergeCell ref="B88:C88"/>
    <mergeCell ref="D88:E88"/>
    <mergeCell ref="B89:C89"/>
    <mergeCell ref="D89:E89"/>
    <mergeCell ref="B90:C90"/>
    <mergeCell ref="D90:E90"/>
    <mergeCell ref="B91:C91"/>
    <mergeCell ref="D91:E91"/>
    <mergeCell ref="B92:C92"/>
    <mergeCell ref="D92:E92"/>
    <mergeCell ref="B93:C93"/>
    <mergeCell ref="D93:E93"/>
    <mergeCell ref="B101:C101"/>
    <mergeCell ref="D101:E101"/>
    <mergeCell ref="B96:D96"/>
    <mergeCell ref="B97:D97"/>
    <mergeCell ref="B94:C94"/>
    <mergeCell ref="D94:E94"/>
    <mergeCell ref="E97:F97"/>
    <mergeCell ref="E96:F96"/>
    <mergeCell ref="B112:C112"/>
    <mergeCell ref="D112:E112"/>
    <mergeCell ref="B113:C113"/>
    <mergeCell ref="D113:E113"/>
    <mergeCell ref="B120:C120"/>
    <mergeCell ref="D120:E120"/>
    <mergeCell ref="D119:E119"/>
    <mergeCell ref="B121:C121"/>
    <mergeCell ref="D121:E121"/>
    <mergeCell ref="B122:C122"/>
    <mergeCell ref="D122:E122"/>
    <mergeCell ref="B119:C119"/>
    <mergeCell ref="B123:C123"/>
    <mergeCell ref="D123:E123"/>
    <mergeCell ref="B124:C124"/>
    <mergeCell ref="D124:E124"/>
    <mergeCell ref="D110:E110"/>
    <mergeCell ref="B52:C52"/>
    <mergeCell ref="D52:G52"/>
    <mergeCell ref="B53:C53"/>
    <mergeCell ref="D53:G53"/>
    <mergeCell ref="T53:X53"/>
    <mergeCell ref="Y51:AC51"/>
    <mergeCell ref="J53:Q53"/>
    <mergeCell ref="Y55:AC55"/>
    <mergeCell ref="B125:C125"/>
    <mergeCell ref="D125:E125"/>
    <mergeCell ref="B126:C126"/>
    <mergeCell ref="D126:E126"/>
    <mergeCell ref="B127:C127"/>
    <mergeCell ref="D127:E127"/>
    <mergeCell ref="B102:C102"/>
    <mergeCell ref="D102:E102"/>
    <mergeCell ref="B103:C103"/>
    <mergeCell ref="D103:E103"/>
    <mergeCell ref="B104:C104"/>
    <mergeCell ref="D104:E104"/>
    <mergeCell ref="B105:C105"/>
    <mergeCell ref="D105:E105"/>
    <mergeCell ref="B106:C106"/>
    <mergeCell ref="D106:E106"/>
    <mergeCell ref="B107:C107"/>
    <mergeCell ref="D107:E107"/>
    <mergeCell ref="B108:C108"/>
    <mergeCell ref="D109:E109"/>
    <mergeCell ref="B109:C109"/>
    <mergeCell ref="B110:C110"/>
    <mergeCell ref="B111:C111"/>
    <mergeCell ref="D111:E111"/>
    <mergeCell ref="B18:F18"/>
    <mergeCell ref="G18:L18"/>
    <mergeCell ref="M18:R18"/>
    <mergeCell ref="I38:K38"/>
    <mergeCell ref="L38:N38"/>
    <mergeCell ref="R38:T38"/>
    <mergeCell ref="M19:R19"/>
    <mergeCell ref="B22:L22"/>
    <mergeCell ref="L33:N33"/>
    <mergeCell ref="O33:Q33"/>
    <mergeCell ref="B32:F32"/>
    <mergeCell ref="B33:E34"/>
    <mergeCell ref="X38:Z38"/>
    <mergeCell ref="U33:W33"/>
    <mergeCell ref="X33:Z33"/>
    <mergeCell ref="M20:U20"/>
    <mergeCell ref="M24:U24"/>
    <mergeCell ref="V24:AC24"/>
    <mergeCell ref="V25:AC25"/>
    <mergeCell ref="B37:D37"/>
    <mergeCell ref="V20:AC20"/>
    <mergeCell ref="I33:K33"/>
    <mergeCell ref="V21:AC21"/>
    <mergeCell ref="M21:U21"/>
    <mergeCell ref="B145:C145"/>
    <mergeCell ref="D145:E145"/>
    <mergeCell ref="T56:X56"/>
    <mergeCell ref="B118:E118"/>
    <mergeCell ref="B99:E100"/>
    <mergeCell ref="D142:E142"/>
    <mergeCell ref="B140:C140"/>
    <mergeCell ref="D140:E140"/>
    <mergeCell ref="B141:C141"/>
    <mergeCell ref="J52:Q52"/>
    <mergeCell ref="Y54:AC54"/>
    <mergeCell ref="T54:X54"/>
    <mergeCell ref="J54:Q54"/>
    <mergeCell ref="U40:W40"/>
    <mergeCell ref="Y48:AC49"/>
    <mergeCell ref="M23:U23"/>
    <mergeCell ref="M25:U25"/>
    <mergeCell ref="J48:Q49"/>
    <mergeCell ref="R48:S48"/>
    <mergeCell ref="V23:AC23"/>
    <mergeCell ref="T51:X51"/>
    <mergeCell ref="Y52:AC52"/>
    <mergeCell ref="J50:Q50"/>
    <mergeCell ref="T48:X49"/>
    <mergeCell ref="T50:X50"/>
    <mergeCell ref="O38:Q38"/>
    <mergeCell ref="U38:W38"/>
    <mergeCell ref="X40:Z40"/>
    <mergeCell ref="Y50:AC50"/>
    <mergeCell ref="R33:T33"/>
    <mergeCell ref="X46:Z46"/>
    <mergeCell ref="B132:C132"/>
    <mergeCell ref="AB213:AC213"/>
    <mergeCell ref="V214:W214"/>
    <mergeCell ref="X214:Y214"/>
    <mergeCell ref="V229:W229"/>
    <mergeCell ref="X229:Y229"/>
    <mergeCell ref="Z211:AA211"/>
    <mergeCell ref="AB211:AC211"/>
    <mergeCell ref="Z212:AA212"/>
    <mergeCell ref="AB212:AC212"/>
    <mergeCell ref="Z214:AA214"/>
    <mergeCell ref="AB214:AC214"/>
    <mergeCell ref="V16:AC16"/>
    <mergeCell ref="S18:AC18"/>
    <mergeCell ref="S19:AC19"/>
    <mergeCell ref="V17:AC17"/>
    <mergeCell ref="Y53:AC53"/>
    <mergeCell ref="T52:X52"/>
    <mergeCell ref="V22:AC22"/>
    <mergeCell ref="M22:U22"/>
    <mergeCell ref="Y56:AC56"/>
    <mergeCell ref="X219:Y219"/>
    <mergeCell ref="V219:W219"/>
    <mergeCell ref="Z223:AA223"/>
    <mergeCell ref="AB223:AC223"/>
    <mergeCell ref="L224:M224"/>
    <mergeCell ref="N224:O224"/>
    <mergeCell ref="P224:Q224"/>
    <mergeCell ref="R224:S224"/>
    <mergeCell ref="T224:U224"/>
    <mergeCell ref="V224:W224"/>
    <mergeCell ref="X224:Y224"/>
    <mergeCell ref="X220:Y220"/>
    <mergeCell ref="N209:O209"/>
    <mergeCell ref="N210:O210"/>
    <mergeCell ref="N211:O211"/>
    <mergeCell ref="N212:O212"/>
    <mergeCell ref="N213:O213"/>
    <mergeCell ref="N214:O214"/>
    <mergeCell ref="N229:O229"/>
    <mergeCell ref="N215:O215"/>
    <mergeCell ref="AB208:AC208"/>
    <mergeCell ref="Z263:AA263"/>
    <mergeCell ref="Z222:AA222"/>
    <mergeCell ref="AB222:AC222"/>
    <mergeCell ref="AB266:AC266"/>
    <mergeCell ref="AB265:AC265"/>
    <mergeCell ref="Z265:AA265"/>
    <mergeCell ref="AB268:AC268"/>
    <mergeCell ref="AB267:AC267"/>
    <mergeCell ref="X268:Y268"/>
    <mergeCell ref="P266:Q266"/>
    <mergeCell ref="X262:Y262"/>
    <mergeCell ref="T265:U265"/>
    <mergeCell ref="P265:Q265"/>
    <mergeCell ref="R265:S265"/>
    <mergeCell ref="X215:Y215"/>
    <mergeCell ref="T215:U215"/>
    <mergeCell ref="V215:W215"/>
    <mergeCell ref="R215:S215"/>
    <mergeCell ref="Z209:AA209"/>
    <mergeCell ref="AB209:AC209"/>
    <mergeCell ref="Z210:AA210"/>
    <mergeCell ref="AB210:AC210"/>
    <mergeCell ref="Z213:AA213"/>
    <mergeCell ref="P297:Q297"/>
    <mergeCell ref="N297:O297"/>
    <mergeCell ref="P222:Q222"/>
    <mergeCell ref="R222:S222"/>
    <mergeCell ref="T222:U222"/>
    <mergeCell ref="V222:W222"/>
    <mergeCell ref="X222:Y222"/>
    <mergeCell ref="T229:U229"/>
    <mergeCell ref="AB229:AC229"/>
    <mergeCell ref="Z215:AA215"/>
    <mergeCell ref="AB215:AC215"/>
    <mergeCell ref="T267:U267"/>
    <mergeCell ref="T266:U266"/>
    <mergeCell ref="V266:W266"/>
    <mergeCell ref="X266:Y266"/>
    <mergeCell ref="V265:W265"/>
    <mergeCell ref="V267:W267"/>
    <mergeCell ref="Z266:AA266"/>
    <mergeCell ref="X290:Y290"/>
    <mergeCell ref="AB227:AC227"/>
    <mergeCell ref="P274:Q274"/>
    <mergeCell ref="R274:S274"/>
    <mergeCell ref="AB277:AC277"/>
    <mergeCell ref="T274:U274"/>
    <mergeCell ref="V274:W274"/>
    <mergeCell ref="X274:Y274"/>
    <mergeCell ref="Z274:AA274"/>
    <mergeCell ref="AB274:AC274"/>
    <mergeCell ref="T228:U228"/>
    <mergeCell ref="N274:O274"/>
    <mergeCell ref="T275:U275"/>
    <mergeCell ref="V275:W275"/>
    <mergeCell ref="R297:S297"/>
    <mergeCell ref="X210:Y210"/>
    <mergeCell ref="V211:W211"/>
    <mergeCell ref="X211:Y211"/>
    <mergeCell ref="V212:W212"/>
    <mergeCell ref="X212:Y212"/>
    <mergeCell ref="V213:W213"/>
    <mergeCell ref="X213:Y213"/>
    <mergeCell ref="X291:Y291"/>
    <mergeCell ref="R209:S209"/>
    <mergeCell ref="T209:U209"/>
    <mergeCell ref="R210:S210"/>
    <mergeCell ref="V210:W210"/>
    <mergeCell ref="R212:S212"/>
    <mergeCell ref="T212:U212"/>
    <mergeCell ref="T210:U210"/>
    <mergeCell ref="R211:S211"/>
    <mergeCell ref="T211:U211"/>
    <mergeCell ref="X267:Y267"/>
    <mergeCell ref="X265:Y265"/>
    <mergeCell ref="V290:W290"/>
    <mergeCell ref="X275:Y275"/>
    <mergeCell ref="R272:S272"/>
    <mergeCell ref="T272:U272"/>
    <mergeCell ref="V272:W272"/>
    <mergeCell ref="X272:Y272"/>
    <mergeCell ref="X269:Y269"/>
    <mergeCell ref="R216:S216"/>
    <mergeCell ref="R228:S228"/>
    <mergeCell ref="R226:S226"/>
    <mergeCell ref="T226:U226"/>
    <mergeCell ref="V226:W226"/>
    <mergeCell ref="L209:M209"/>
    <mergeCell ref="L210:M210"/>
    <mergeCell ref="L211:M211"/>
    <mergeCell ref="L212:M212"/>
    <mergeCell ref="L213:M213"/>
    <mergeCell ref="H211:I211"/>
    <mergeCell ref="H212:I212"/>
    <mergeCell ref="H213:I213"/>
    <mergeCell ref="J208:K208"/>
    <mergeCell ref="J209:K209"/>
    <mergeCell ref="J210:K210"/>
    <mergeCell ref="J211:K211"/>
    <mergeCell ref="J212:K212"/>
    <mergeCell ref="J213:K213"/>
    <mergeCell ref="Z208:AA208"/>
    <mergeCell ref="L264:M264"/>
    <mergeCell ref="N264:O264"/>
    <mergeCell ref="Z264:AA264"/>
    <mergeCell ref="H229:I229"/>
    <mergeCell ref="Z229:AA229"/>
    <mergeCell ref="X260:Y260"/>
    <mergeCell ref="N260:O260"/>
    <mergeCell ref="P260:Q260"/>
    <mergeCell ref="R260:S260"/>
    <mergeCell ref="T260:U260"/>
    <mergeCell ref="J264:K264"/>
    <mergeCell ref="P208:Q208"/>
    <mergeCell ref="P209:Q209"/>
    <mergeCell ref="P210:Q210"/>
    <mergeCell ref="P211:Q211"/>
    <mergeCell ref="P212:Q212"/>
    <mergeCell ref="N208:O208"/>
    <mergeCell ref="H208:I208"/>
    <mergeCell ref="R208:S208"/>
    <mergeCell ref="T208:U208"/>
    <mergeCell ref="B206:E206"/>
    <mergeCell ref="B213:E213"/>
    <mergeCell ref="B214:E214"/>
    <mergeCell ref="P206:Q206"/>
    <mergeCell ref="R206:S206"/>
    <mergeCell ref="N207:O207"/>
    <mergeCell ref="L206:M206"/>
    <mergeCell ref="H207:I207"/>
    <mergeCell ref="H209:I209"/>
    <mergeCell ref="H210:I210"/>
    <mergeCell ref="AB206:AC206"/>
    <mergeCell ref="Z260:AA260"/>
    <mergeCell ref="X209:Y209"/>
    <mergeCell ref="P207:Q207"/>
    <mergeCell ref="R207:S207"/>
    <mergeCell ref="T207:U207"/>
    <mergeCell ref="V207:W207"/>
    <mergeCell ref="X207:Y207"/>
    <mergeCell ref="Z207:AA207"/>
    <mergeCell ref="AB207:AC207"/>
    <mergeCell ref="V206:W206"/>
    <mergeCell ref="X206:Y206"/>
    <mergeCell ref="Z206:AA206"/>
    <mergeCell ref="T206:U206"/>
    <mergeCell ref="V209:W209"/>
    <mergeCell ref="V208:W208"/>
    <mergeCell ref="X208:Y208"/>
    <mergeCell ref="H206:I206"/>
    <mergeCell ref="L208:M208"/>
    <mergeCell ref="B208:E208"/>
    <mergeCell ref="F210:G210"/>
    <mergeCell ref="F211:G211"/>
    <mergeCell ref="J207:K207"/>
    <mergeCell ref="F212:G212"/>
    <mergeCell ref="J215:K215"/>
    <mergeCell ref="P263:Q263"/>
    <mergeCell ref="F256:H256"/>
    <mergeCell ref="H261:I261"/>
    <mergeCell ref="F260:G260"/>
    <mergeCell ref="H290:I290"/>
    <mergeCell ref="B258:AC259"/>
    <mergeCell ref="AB297:AC297"/>
    <mergeCell ref="Z262:AA262"/>
    <mergeCell ref="AB262:AC262"/>
    <mergeCell ref="V260:W260"/>
    <mergeCell ref="L260:M260"/>
    <mergeCell ref="L270:M270"/>
    <mergeCell ref="H270:I270"/>
    <mergeCell ref="R267:S267"/>
    <mergeCell ref="J263:K263"/>
    <mergeCell ref="L263:M263"/>
    <mergeCell ref="N263:O263"/>
    <mergeCell ref="F266:G266"/>
    <mergeCell ref="F264:G264"/>
    <mergeCell ref="J265:K265"/>
    <mergeCell ref="H273:I273"/>
    <mergeCell ref="J273:K273"/>
    <mergeCell ref="L273:M273"/>
    <mergeCell ref="P289:Q289"/>
    <mergeCell ref="R273:S273"/>
    <mergeCell ref="L207:M207"/>
    <mergeCell ref="F207:G207"/>
    <mergeCell ref="F208:G208"/>
    <mergeCell ref="F209:G209"/>
    <mergeCell ref="F263:G263"/>
    <mergeCell ref="H297:I297"/>
    <mergeCell ref="B283:M283"/>
    <mergeCell ref="B289:E289"/>
    <mergeCell ref="F289:G289"/>
    <mergeCell ref="H289:I289"/>
    <mergeCell ref="H264:I264"/>
    <mergeCell ref="J289:K289"/>
    <mergeCell ref="R290:S290"/>
    <mergeCell ref="T290:U290"/>
    <mergeCell ref="N290:O290"/>
    <mergeCell ref="N289:O289"/>
    <mergeCell ref="P270:Q270"/>
    <mergeCell ref="R268:S268"/>
    <mergeCell ref="P290:Q290"/>
    <mergeCell ref="F267:G267"/>
    <mergeCell ref="H267:I267"/>
    <mergeCell ref="J267:K267"/>
    <mergeCell ref="L267:M267"/>
    <mergeCell ref="N265:O265"/>
    <mergeCell ref="L265:M265"/>
    <mergeCell ref="F268:G268"/>
    <mergeCell ref="H268:I268"/>
    <mergeCell ref="T268:U268"/>
    <mergeCell ref="F253:H253"/>
    <mergeCell ref="J290:K290"/>
    <mergeCell ref="L290:M290"/>
    <mergeCell ref="J270:K270"/>
    <mergeCell ref="B207:E207"/>
    <mergeCell ref="P215:Q215"/>
    <mergeCell ref="P213:Q213"/>
    <mergeCell ref="P214:Q214"/>
    <mergeCell ref="P219:Q219"/>
    <mergeCell ref="L229:M229"/>
    <mergeCell ref="F270:G270"/>
    <mergeCell ref="L214:M214"/>
    <mergeCell ref="L215:M215"/>
    <mergeCell ref="H224:I224"/>
    <mergeCell ref="H225:I225"/>
    <mergeCell ref="H226:I226"/>
    <mergeCell ref="H227:I227"/>
    <mergeCell ref="H219:I219"/>
    <mergeCell ref="H223:I223"/>
    <mergeCell ref="H216:I216"/>
    <mergeCell ref="H217:I217"/>
    <mergeCell ref="H218:I218"/>
    <mergeCell ref="H220:I220"/>
    <mergeCell ref="H221:I221"/>
    <mergeCell ref="J219:K219"/>
    <mergeCell ref="F225:G225"/>
    <mergeCell ref="L216:M216"/>
    <mergeCell ref="N216:O216"/>
    <mergeCell ref="P216:Q216"/>
    <mergeCell ref="L228:M228"/>
    <mergeCell ref="N228:O228"/>
    <mergeCell ref="P228:Q228"/>
    <mergeCell ref="F235:H235"/>
    <mergeCell ref="F245:H245"/>
    <mergeCell ref="L269:M269"/>
    <mergeCell ref="N269:O269"/>
    <mergeCell ref="F269:G269"/>
    <mergeCell ref="H214:I214"/>
    <mergeCell ref="F261:G261"/>
    <mergeCell ref="J268:K268"/>
    <mergeCell ref="L268:M268"/>
    <mergeCell ref="N268:O268"/>
    <mergeCell ref="H260:I260"/>
    <mergeCell ref="J260:K260"/>
    <mergeCell ref="J266:K266"/>
    <mergeCell ref="L266:M266"/>
    <mergeCell ref="N270:O270"/>
    <mergeCell ref="N267:O267"/>
    <mergeCell ref="B229:E229"/>
    <mergeCell ref="B228:E228"/>
    <mergeCell ref="B280:E280"/>
    <mergeCell ref="B281:E281"/>
    <mergeCell ref="B269:E269"/>
    <mergeCell ref="B262:E262"/>
    <mergeCell ref="B263:E263"/>
    <mergeCell ref="B274:E274"/>
    <mergeCell ref="B279:E279"/>
    <mergeCell ref="B278:E278"/>
    <mergeCell ref="B273:E273"/>
    <mergeCell ref="B266:E266"/>
    <mergeCell ref="B256:E256"/>
    <mergeCell ref="B261:E261"/>
    <mergeCell ref="B265:E265"/>
    <mergeCell ref="B267:E267"/>
    <mergeCell ref="B268:E268"/>
    <mergeCell ref="B248:E248"/>
    <mergeCell ref="B241:E241"/>
    <mergeCell ref="B237:E237"/>
    <mergeCell ref="B238:E238"/>
    <mergeCell ref="Z269:AA269"/>
    <mergeCell ref="R289:S289"/>
    <mergeCell ref="T289:U289"/>
    <mergeCell ref="V289:W289"/>
    <mergeCell ref="X289:Y289"/>
    <mergeCell ref="R269:S269"/>
    <mergeCell ref="T271:U271"/>
    <mergeCell ref="X293:Y293"/>
    <mergeCell ref="Z293:AA293"/>
    <mergeCell ref="AB293:AC293"/>
    <mergeCell ref="Z290:AA290"/>
    <mergeCell ref="P279:Q279"/>
    <mergeCell ref="AB271:AC271"/>
    <mergeCell ref="Z272:AA272"/>
    <mergeCell ref="P272:Q272"/>
    <mergeCell ref="B284:M284"/>
    <mergeCell ref="F290:G290"/>
    <mergeCell ref="L289:M289"/>
    <mergeCell ref="F281:G281"/>
    <mergeCell ref="F282:G282"/>
    <mergeCell ref="J274:K274"/>
    <mergeCell ref="L274:M274"/>
    <mergeCell ref="J271:K271"/>
    <mergeCell ref="P271:Q271"/>
    <mergeCell ref="L271:M271"/>
    <mergeCell ref="N271:O271"/>
    <mergeCell ref="X277:Y277"/>
    <mergeCell ref="Z277:AA277"/>
    <mergeCell ref="AB280:AC280"/>
    <mergeCell ref="N279:O279"/>
    <mergeCell ref="B292:E292"/>
    <mergeCell ref="F292:G292"/>
    <mergeCell ref="T291:U291"/>
    <mergeCell ref="V291:W291"/>
    <mergeCell ref="B287:AC288"/>
    <mergeCell ref="Z291:AA291"/>
    <mergeCell ref="AB291:AC291"/>
    <mergeCell ref="B290:E290"/>
    <mergeCell ref="B282:E282"/>
    <mergeCell ref="Z270:AA270"/>
    <mergeCell ref="H269:I269"/>
    <mergeCell ref="F294:G294"/>
    <mergeCell ref="H294:I294"/>
    <mergeCell ref="J294:K294"/>
    <mergeCell ref="AB290:AC290"/>
    <mergeCell ref="T270:U270"/>
    <mergeCell ref="X270:Y270"/>
    <mergeCell ref="AB272:AC272"/>
    <mergeCell ref="AB289:AC289"/>
    <mergeCell ref="AB270:AC270"/>
    <mergeCell ref="Z271:AA271"/>
    <mergeCell ref="R270:S270"/>
    <mergeCell ref="V271:W271"/>
    <mergeCell ref="X271:Y271"/>
    <mergeCell ref="F271:G271"/>
    <mergeCell ref="J272:K272"/>
    <mergeCell ref="J279:K279"/>
    <mergeCell ref="L279:M279"/>
    <mergeCell ref="AB269:AC269"/>
    <mergeCell ref="Z289:AA289"/>
    <mergeCell ref="P269:Q269"/>
    <mergeCell ref="T269:U269"/>
    <mergeCell ref="V269:W269"/>
    <mergeCell ref="R271:S271"/>
    <mergeCell ref="F279:G279"/>
    <mergeCell ref="H274:I274"/>
    <mergeCell ref="H278:I278"/>
    <mergeCell ref="N294:O294"/>
    <mergeCell ref="AB295:AC295"/>
    <mergeCell ref="AB296:AC296"/>
    <mergeCell ref="X296:Y296"/>
    <mergeCell ref="Z296:AA296"/>
    <mergeCell ref="T296:U296"/>
    <mergeCell ref="V296:W296"/>
    <mergeCell ref="F296:G296"/>
    <mergeCell ref="H296:I296"/>
    <mergeCell ref="J296:K296"/>
    <mergeCell ref="L296:M296"/>
    <mergeCell ref="N296:O296"/>
    <mergeCell ref="P296:Q296"/>
    <mergeCell ref="F293:G293"/>
    <mergeCell ref="H293:I293"/>
    <mergeCell ref="J293:K293"/>
    <mergeCell ref="L293:M293"/>
    <mergeCell ref="N293:O293"/>
    <mergeCell ref="T294:U294"/>
    <mergeCell ref="V294:W294"/>
    <mergeCell ref="X294:Y294"/>
    <mergeCell ref="Z294:AA294"/>
    <mergeCell ref="AB294:AC294"/>
    <mergeCell ref="H291:I291"/>
    <mergeCell ref="J291:K291"/>
    <mergeCell ref="L291:M291"/>
    <mergeCell ref="N291:O291"/>
    <mergeCell ref="P291:Q291"/>
    <mergeCell ref="R291:S291"/>
    <mergeCell ref="V297:W297"/>
    <mergeCell ref="J297:K297"/>
    <mergeCell ref="R296:S296"/>
    <mergeCell ref="B309:E309"/>
    <mergeCell ref="B307:E307"/>
    <mergeCell ref="F280:G280"/>
    <mergeCell ref="B16:U16"/>
    <mergeCell ref="B20:E20"/>
    <mergeCell ref="B17:U17"/>
    <mergeCell ref="B215:E215"/>
    <mergeCell ref="B247:E247"/>
    <mergeCell ref="L297:M297"/>
    <mergeCell ref="B231:H232"/>
    <mergeCell ref="B212:E212"/>
    <mergeCell ref="N206:O206"/>
    <mergeCell ref="J206:K206"/>
    <mergeCell ref="H266:I266"/>
    <mergeCell ref="F246:H246"/>
    <mergeCell ref="F247:H247"/>
    <mergeCell ref="B250:E250"/>
    <mergeCell ref="B251:E251"/>
    <mergeCell ref="N266:O266"/>
    <mergeCell ref="B252:E252"/>
    <mergeCell ref="B277:E277"/>
    <mergeCell ref="F274:G274"/>
    <mergeCell ref="B253:E253"/>
    <mergeCell ref="F307:G307"/>
    <mergeCell ref="B294:E294"/>
    <mergeCell ref="B291:E291"/>
    <mergeCell ref="F275:G275"/>
    <mergeCell ref="F277:G277"/>
    <mergeCell ref="F278:G278"/>
    <mergeCell ref="Z297:AA297"/>
    <mergeCell ref="X297:Y297"/>
    <mergeCell ref="F311:G311"/>
    <mergeCell ref="B304:G305"/>
    <mergeCell ref="F297:G297"/>
    <mergeCell ref="B308:E308"/>
    <mergeCell ref="F306:G306"/>
    <mergeCell ref="B311:E311"/>
    <mergeCell ref="F308:G308"/>
    <mergeCell ref="F309:G309"/>
    <mergeCell ref="F310:G310"/>
    <mergeCell ref="V295:W295"/>
    <mergeCell ref="X295:Y295"/>
    <mergeCell ref="Z295:AA295"/>
    <mergeCell ref="P293:Q293"/>
    <mergeCell ref="R293:S293"/>
    <mergeCell ref="T293:U293"/>
    <mergeCell ref="V293:W293"/>
    <mergeCell ref="H295:I295"/>
    <mergeCell ref="J295:K295"/>
    <mergeCell ref="L295:M295"/>
    <mergeCell ref="N295:O295"/>
    <mergeCell ref="F295:G295"/>
    <mergeCell ref="P295:Q295"/>
    <mergeCell ref="R294:S294"/>
    <mergeCell ref="P294:Q294"/>
    <mergeCell ref="R295:S295"/>
    <mergeCell ref="T295:U295"/>
    <mergeCell ref="L294:M294"/>
    <mergeCell ref="B297:E297"/>
    <mergeCell ref="B310:E310"/>
    <mergeCell ref="T297:U297"/>
    <mergeCell ref="F312:G312"/>
    <mergeCell ref="F313:G313"/>
    <mergeCell ref="B293:E293"/>
    <mergeCell ref="B295:E295"/>
    <mergeCell ref="B296:E296"/>
    <mergeCell ref="B306:E306"/>
    <mergeCell ref="B313:E313"/>
    <mergeCell ref="B312:E312"/>
    <mergeCell ref="F291:G291"/>
    <mergeCell ref="B170:AC171"/>
    <mergeCell ref="B172:E172"/>
    <mergeCell ref="F172:G172"/>
    <mergeCell ref="H172:I172"/>
    <mergeCell ref="J172:K172"/>
    <mergeCell ref="L172:M172"/>
    <mergeCell ref="N172:O172"/>
    <mergeCell ref="P172:Q172"/>
    <mergeCell ref="R172:S172"/>
    <mergeCell ref="V172:W172"/>
    <mergeCell ref="B173:E173"/>
    <mergeCell ref="F173:G173"/>
    <mergeCell ref="H173:I173"/>
    <mergeCell ref="J173:K173"/>
    <mergeCell ref="L173:M173"/>
    <mergeCell ref="N173:O173"/>
    <mergeCell ref="N174:O174"/>
    <mergeCell ref="AB174:AC174"/>
    <mergeCell ref="T174:U174"/>
    <mergeCell ref="N176:O176"/>
    <mergeCell ref="H175:I175"/>
    <mergeCell ref="J175:K175"/>
    <mergeCell ref="V174:W174"/>
    <mergeCell ref="X172:Y172"/>
    <mergeCell ref="Z172:AA172"/>
    <mergeCell ref="AB172:AC172"/>
    <mergeCell ref="V173:W173"/>
    <mergeCell ref="T173:U173"/>
    <mergeCell ref="N175:O175"/>
    <mergeCell ref="P174:Q174"/>
    <mergeCell ref="R174:S174"/>
    <mergeCell ref="AB173:AC173"/>
    <mergeCell ref="B174:E174"/>
    <mergeCell ref="F174:G174"/>
    <mergeCell ref="H174:I174"/>
    <mergeCell ref="J174:K174"/>
    <mergeCell ref="L174:M174"/>
    <mergeCell ref="X175:Y175"/>
    <mergeCell ref="Z175:AA175"/>
    <mergeCell ref="X174:Y174"/>
    <mergeCell ref="Z174:AA174"/>
    <mergeCell ref="X173:Y173"/>
    <mergeCell ref="Z173:AA173"/>
    <mergeCell ref="F175:G175"/>
    <mergeCell ref="B191:E191"/>
    <mergeCell ref="R176:S176"/>
    <mergeCell ref="T176:U176"/>
    <mergeCell ref="P175:Q175"/>
    <mergeCell ref="R175:S175"/>
    <mergeCell ref="T175:U175"/>
    <mergeCell ref="V175:W175"/>
    <mergeCell ref="V176:W176"/>
    <mergeCell ref="X176:Y176"/>
    <mergeCell ref="Z176:AA176"/>
    <mergeCell ref="AB175:AC175"/>
    <mergeCell ref="B176:E176"/>
    <mergeCell ref="F176:G176"/>
    <mergeCell ref="H176:I176"/>
    <mergeCell ref="J176:K176"/>
    <mergeCell ref="L176:M176"/>
    <mergeCell ref="P176:Q176"/>
    <mergeCell ref="V180:W180"/>
    <mergeCell ref="V179:W179"/>
    <mergeCell ref="P179:Q179"/>
    <mergeCell ref="AB176:AC176"/>
    <mergeCell ref="B180:E180"/>
    <mergeCell ref="F180:G180"/>
    <mergeCell ref="H180:I180"/>
    <mergeCell ref="J180:K180"/>
    <mergeCell ref="L180:M180"/>
    <mergeCell ref="AB180:AC180"/>
    <mergeCell ref="Z179:AA179"/>
    <mergeCell ref="Z180:AA180"/>
    <mergeCell ref="R179:S179"/>
    <mergeCell ref="V177:W177"/>
    <mergeCell ref="X177:Y177"/>
    <mergeCell ref="B167:C167"/>
    <mergeCell ref="D167:E167"/>
    <mergeCell ref="F167:G167"/>
    <mergeCell ref="B142:C142"/>
    <mergeCell ref="D144:E144"/>
    <mergeCell ref="L175:M175"/>
    <mergeCell ref="B175:E175"/>
    <mergeCell ref="B146:C146"/>
    <mergeCell ref="D146:E146"/>
    <mergeCell ref="B147:C147"/>
    <mergeCell ref="D147:E147"/>
    <mergeCell ref="B64:E64"/>
    <mergeCell ref="B143:C143"/>
    <mergeCell ref="D143:E143"/>
    <mergeCell ref="B139:C139"/>
    <mergeCell ref="D139:E139"/>
    <mergeCell ref="B144:C144"/>
    <mergeCell ref="B128:C128"/>
    <mergeCell ref="D128:E128"/>
    <mergeCell ref="B129:C129"/>
    <mergeCell ref="D129:E129"/>
    <mergeCell ref="B130:C130"/>
    <mergeCell ref="D130:E130"/>
    <mergeCell ref="B131:C131"/>
    <mergeCell ref="D131:E131"/>
    <mergeCell ref="D141:E141"/>
    <mergeCell ref="B136:C136"/>
    <mergeCell ref="D136:E136"/>
    <mergeCell ref="B137:C137"/>
    <mergeCell ref="D137:E137"/>
    <mergeCell ref="B138:C138"/>
    <mergeCell ref="D138:E138"/>
    <mergeCell ref="D132:E132"/>
    <mergeCell ref="B149:C149"/>
    <mergeCell ref="D149:E149"/>
    <mergeCell ref="F149:G149"/>
    <mergeCell ref="F214:G214"/>
    <mergeCell ref="F215:G215"/>
    <mergeCell ref="F216:G216"/>
    <mergeCell ref="F217:G217"/>
    <mergeCell ref="F218:G218"/>
    <mergeCell ref="R219:S219"/>
    <mergeCell ref="J214:K214"/>
    <mergeCell ref="R214:S214"/>
    <mergeCell ref="L219:M219"/>
    <mergeCell ref="N219:O219"/>
    <mergeCell ref="H215:I215"/>
    <mergeCell ref="F197:G197"/>
    <mergeCell ref="B197:E197"/>
    <mergeCell ref="B186:G187"/>
    <mergeCell ref="B188:E188"/>
    <mergeCell ref="B189:E189"/>
    <mergeCell ref="H179:I179"/>
    <mergeCell ref="F194:G194"/>
    <mergeCell ref="F196:G196"/>
    <mergeCell ref="B195:E195"/>
    <mergeCell ref="F191:G191"/>
    <mergeCell ref="F179:G179"/>
    <mergeCell ref="F189:G189"/>
    <mergeCell ref="B192:E192"/>
    <mergeCell ref="B193:E193"/>
    <mergeCell ref="B194:E194"/>
    <mergeCell ref="F192:G192"/>
    <mergeCell ref="F193:G193"/>
    <mergeCell ref="Z177:AA177"/>
    <mergeCell ref="AB177:AC177"/>
    <mergeCell ref="F178:G178"/>
    <mergeCell ref="H178:I178"/>
    <mergeCell ref="J178:K178"/>
    <mergeCell ref="L178:M178"/>
    <mergeCell ref="N178:O178"/>
    <mergeCell ref="P178:Q178"/>
    <mergeCell ref="R178:S178"/>
    <mergeCell ref="T178:U178"/>
    <mergeCell ref="V178:W178"/>
    <mergeCell ref="X178:Y178"/>
    <mergeCell ref="Z178:AA178"/>
    <mergeCell ref="AB178:AC178"/>
    <mergeCell ref="R213:S213"/>
    <mergeCell ref="T213:U213"/>
    <mergeCell ref="AB179:AC179"/>
    <mergeCell ref="V181:W181"/>
    <mergeCell ref="X181:Y181"/>
    <mergeCell ref="Z181:AA181"/>
    <mergeCell ref="AB181:AC181"/>
    <mergeCell ref="X179:Y179"/>
    <mergeCell ref="L179:M179"/>
    <mergeCell ref="F188:G188"/>
    <mergeCell ref="F190:G190"/>
    <mergeCell ref="P180:Q180"/>
    <mergeCell ref="X180:Y180"/>
    <mergeCell ref="P181:Q181"/>
    <mergeCell ref="R181:S181"/>
    <mergeCell ref="T179:U179"/>
    <mergeCell ref="F213:G213"/>
    <mergeCell ref="F206:G206"/>
    <mergeCell ref="F222:G222"/>
    <mergeCell ref="B177:E177"/>
    <mergeCell ref="B178:E178"/>
    <mergeCell ref="F177:G177"/>
    <mergeCell ref="H177:I177"/>
    <mergeCell ref="J177:K177"/>
    <mergeCell ref="L177:M177"/>
    <mergeCell ref="N177:O177"/>
    <mergeCell ref="P177:Q177"/>
    <mergeCell ref="R177:S177"/>
    <mergeCell ref="T177:U177"/>
    <mergeCell ref="T214:U214"/>
    <mergeCell ref="B196:E196"/>
    <mergeCell ref="B179:E179"/>
    <mergeCell ref="R180:S180"/>
    <mergeCell ref="F195:G195"/>
    <mergeCell ref="B181:E181"/>
    <mergeCell ref="T181:U181"/>
    <mergeCell ref="J181:K181"/>
    <mergeCell ref="L181:M181"/>
    <mergeCell ref="N181:O181"/>
    <mergeCell ref="N180:O180"/>
    <mergeCell ref="T180:U180"/>
    <mergeCell ref="J179:K179"/>
    <mergeCell ref="F181:G181"/>
    <mergeCell ref="H181:I181"/>
    <mergeCell ref="H222:I222"/>
    <mergeCell ref="J222:K222"/>
    <mergeCell ref="L222:M222"/>
    <mergeCell ref="N222:O222"/>
    <mergeCell ref="N179:O179"/>
    <mergeCell ref="B190:E190"/>
    <mergeCell ref="B276:E276"/>
    <mergeCell ref="F276:G276"/>
    <mergeCell ref="H276:I276"/>
    <mergeCell ref="J276:K276"/>
    <mergeCell ref="L276:M276"/>
    <mergeCell ref="N276:O276"/>
    <mergeCell ref="P276:Q276"/>
    <mergeCell ref="R276:S276"/>
    <mergeCell ref="T276:U276"/>
    <mergeCell ref="V276:W276"/>
    <mergeCell ref="X276:Y276"/>
    <mergeCell ref="Z276:AA276"/>
    <mergeCell ref="AB276:AC276"/>
    <mergeCell ref="F265:G265"/>
    <mergeCell ref="H265:I265"/>
    <mergeCell ref="H263:I263"/>
    <mergeCell ref="X263:Y263"/>
    <mergeCell ref="P268:Q268"/>
    <mergeCell ref="T263:U263"/>
    <mergeCell ref="X264:Y264"/>
    <mergeCell ref="R263:S263"/>
    <mergeCell ref="V268:W268"/>
    <mergeCell ref="R266:S266"/>
    <mergeCell ref="F272:G272"/>
    <mergeCell ref="F273:G273"/>
    <mergeCell ref="B275:E275"/>
    <mergeCell ref="B270:E270"/>
    <mergeCell ref="B271:E271"/>
    <mergeCell ref="B272:E272"/>
    <mergeCell ref="Z267:AA267"/>
    <mergeCell ref="V270:W270"/>
    <mergeCell ref="J269:K269"/>
  </mergeCells>
  <hyperlinks>
    <hyperlink ref="S19" r:id="rId1"/>
    <hyperlink ref="M23" r:id="rId2"/>
    <hyperlink ref="Y55" r:id="rId3"/>
    <hyperlink ref="M21" r:id="rId4"/>
    <hyperlink ref="Y52" r:id="rId5"/>
    <hyperlink ref="Y53" r:id="rId6"/>
    <hyperlink ref="Y54" r:id="rId7"/>
    <hyperlink ref="Y50" r:id="rId8"/>
    <hyperlink ref="Y51" r:id="rId9"/>
  </hyperlinks>
  <pageMargins left="0" right="0" top="0" bottom="0" header="0" footer="0"/>
  <pageSetup scale="80" orientation="landscape" r:id="rId10"/>
  <drawing r:id="rId1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JUNIIO 2021</vt:lpstr>
    </vt:vector>
  </TitlesOfParts>
  <Company>JAIME QUINTERO SOTO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ANDEA ROJAS RUIZ</dc:creator>
  <cp:lastModifiedBy>Windows User</cp:lastModifiedBy>
  <cp:lastPrinted>2021-07-21T05:09:55Z</cp:lastPrinted>
  <dcterms:created xsi:type="dcterms:W3CDTF">2004-07-02T22:03:53Z</dcterms:created>
  <dcterms:modified xsi:type="dcterms:W3CDTF">2021-07-21T06:28:52Z</dcterms:modified>
</cp:coreProperties>
</file>