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JULIO\"/>
    </mc:Choice>
  </mc:AlternateContent>
  <bookViews>
    <workbookView xWindow="0" yWindow="0" windowWidth="15600" windowHeight="11760" tabRatio="733"/>
  </bookViews>
  <sheets>
    <sheet name="Narino- JULIO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43" i="15" l="1"/>
  <c r="F161" i="15"/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<sst xmlns="http://schemas.openxmlformats.org/spreadsheetml/2006/main" count="587" uniqueCount="158">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</sst>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  <font>
      <b/>
      <sz val="12"/>
      <color indexed="8"/>
      <name val="Arial"/>
      <family val="2"/>
    </font>
    <font>
      <sz val="12"/>
      <color indexed="6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8" fontId="37" fillId="0" borderId="0" xfId="0" applyNumberFormat="1" applyFont="1" applyAlignment="1">
      <alignment horizontal="center"/>
    </xf>
    <xf numFmtId="0" fontId="38" fillId="0" borderId="0" xfId="0" applyFont="1" applyBorder="1" applyAlignment="1">
      <alignment horizontal="center" wrapText="1"/>
    </xf>
    <xf numFmtId="0" fontId="39" fillId="6" borderId="0" xfId="0" applyFont="1" applyFill="1" applyBorder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  <c:pt idx="6">
                  <c:v>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 JULIO2019'!$B$66:$C$77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JULIO2019'!$B$82:$B$93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JULIO2019'!$B$82:$B$93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  <c:pt idx="6">
                  <c:v>3720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 JULIO2019'!$B$82:$B$93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0.99319999999999997</c:v>
                </c:pt>
                <c:pt idx="5">
                  <c:v>0.98319999999999996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 JULIO2019'!$B$102:$B$113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JULIO2019'!$B$120:$B$131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JULIO2019'!$B$120:$B$131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  <c:pt idx="6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 JULIO2019'!$B$120:$B$131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JULIO2019'!$B$137:$B$148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JULIO2019'!$B$137:$B$148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  <c:pt idx="6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 JULIO2019'!$B$137:$B$148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 JULIO2019'!$B$155:$B$166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JULIO2019'!$B$155:$B$166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  <c:pt idx="6">
                  <c:v>3500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 JULIO2019'!$B$155:$B$166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JULIO2019'!$E$155:$E$166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 JULIO2019'!$B$306:$B$311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 JULIO2019'!$F$306:$F$311</c:f>
              <c:numCache>
                <c:formatCode>General</c:formatCode>
                <c:ptCount val="6"/>
                <c:pt idx="0">
                  <c:v>17149</c:v>
                </c:pt>
                <c:pt idx="1">
                  <c:v>4208</c:v>
                </c:pt>
                <c:pt idx="2">
                  <c:v>0</c:v>
                </c:pt>
                <c:pt idx="3">
                  <c:v>0</c:v>
                </c:pt>
                <c:pt idx="4">
                  <c:v>1548</c:v>
                </c:pt>
                <c:pt idx="5">
                  <c:v>1374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 JULIO2019'!$B$234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JULIO2019'!$F$234</c:f>
              <c:numCache>
                <c:formatCode>General</c:formatCode>
                <c:ptCount val="1"/>
                <c:pt idx="0">
                  <c:v>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 JULIO2019'!$B$235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JULIO2019'!$F$235</c:f>
              <c:numCache>
                <c:formatCode>General</c:formatCode>
                <c:ptCount val="1"/>
                <c:pt idx="0">
                  <c:v>444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 JULIO2019'!$B$236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JULIO2019'!$F$236</c:f>
              <c:numCache>
                <c:formatCode>General</c:formatCode>
                <c:ptCount val="1"/>
                <c:pt idx="0">
                  <c:v>1541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 JULIO2019'!$B$237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JULIO2019'!$F$237</c:f>
              <c:numCache>
                <c:formatCode>General</c:formatCode>
                <c:ptCount val="1"/>
                <c:pt idx="0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 JULIO2019'!$B$238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JULIO2019'!$F$238</c:f>
              <c:numCache>
                <c:formatCode>General</c:formatCode>
                <c:ptCount val="1"/>
                <c:pt idx="0">
                  <c:v>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 JULIO2019'!$B$239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 JULIO2019'!$F$239</c:f>
              <c:numCache>
                <c:formatCode>General</c:formatCode>
                <c:ptCount val="1"/>
                <c:pt idx="0">
                  <c:v>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 JULIO2019'!$B$240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 JULIO2019'!$B$241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JULIO2019'!$F$241</c:f>
              <c:numCache>
                <c:formatCode>General</c:formatCode>
                <c:ptCount val="1"/>
                <c:pt idx="0">
                  <c:v>4125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 JULIO2019'!$B$242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JULIO2019'!$F$242</c:f>
              <c:numCache>
                <c:formatCode>General</c:formatCode>
                <c:ptCount val="1"/>
                <c:pt idx="0">
                  <c:v>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 JULIO2019'!$B$243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JULIO2019'!$F$243</c:f>
              <c:numCache>
                <c:formatCode>General</c:formatCode>
                <c:ptCount val="1"/>
                <c:pt idx="0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 JULIO2019'!$B$244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JULIO2019'!$F$244</c:f>
              <c:numCache>
                <c:formatCode>General</c:formatCode>
                <c:ptCount val="1"/>
                <c:pt idx="0">
                  <c:v>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 JULIO2019'!$B$245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JULIO2019'!$F$245</c:f>
              <c:numCache>
                <c:formatCode>General</c:formatCode>
                <c:ptCount val="1"/>
                <c:pt idx="0">
                  <c:v>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 JULIO2019'!$B$246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JULIO2019'!$F$246</c:f>
              <c:numCache>
                <c:formatCode>General</c:formatCode>
                <c:ptCount val="1"/>
                <c:pt idx="0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 JULIO2019'!$B$247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JULIO2019'!$F$247</c:f>
              <c:numCache>
                <c:formatCode>General</c:formatCode>
                <c:ptCount val="1"/>
                <c:pt idx="0">
                  <c:v>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 JULIO2019'!$B$248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JULIO2019'!$F$248</c:f>
              <c:numCache>
                <c:formatCode>General</c:formatCode>
                <c:ptCount val="1"/>
                <c:pt idx="0">
                  <c:v>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 JULIO2019'!$B$250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JULIO2019'!$F$250</c:f>
              <c:numCache>
                <c:formatCode>General</c:formatCode>
                <c:ptCount val="1"/>
                <c:pt idx="0">
                  <c:v>412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 JULIO2019'!$B$251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JULIO2019'!$F$251</c:f>
              <c:numCache>
                <c:formatCode>General</c:formatCode>
                <c:ptCount val="1"/>
                <c:pt idx="0">
                  <c:v>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 JULIO2019'!$B$252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JULIO2019'!$F$252</c:f>
              <c:numCache>
                <c:formatCode>General</c:formatCode>
                <c:ptCount val="1"/>
                <c:pt idx="0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 JULIO2019'!$B$253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JULIO2019'!$F$253</c:f>
              <c:numCache>
                <c:formatCode>General</c:formatCode>
                <c:ptCount val="1"/>
                <c:pt idx="0">
                  <c:v>4686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 JULIO2019'!$B$254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JULIO2019'!$F$254</c:f>
              <c:numCache>
                <c:formatCode>General</c:formatCode>
                <c:ptCount val="1"/>
                <c:pt idx="0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 JULIO2019'!$B$255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JULIO2019'!$F$255</c:f>
              <c:numCache>
                <c:formatCode>General</c:formatCode>
                <c:ptCount val="1"/>
                <c:pt idx="0">
                  <c:v>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JULIO2019'!$C$189:$C$196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JULIO2019'!$D$189:$D$196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JULIO2019'!$E$189:$E$196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JULIO2019'!$B$189:$B$196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JULIO2019'!$F$189:$F$196</c:f>
              <c:numCache>
                <c:formatCode>General</c:formatCode>
                <c:ptCount val="8"/>
                <c:pt idx="0">
                  <c:v>12</c:v>
                </c:pt>
                <c:pt idx="1">
                  <c:v>5</c:v>
                </c:pt>
                <c:pt idx="2">
                  <c:v>0</c:v>
                </c:pt>
                <c:pt idx="3">
                  <c:v>317</c:v>
                </c:pt>
                <c:pt idx="4">
                  <c:v>14</c:v>
                </c:pt>
                <c:pt idx="5">
                  <c:v>36</c:v>
                </c:pt>
                <c:pt idx="6">
                  <c:v>375</c:v>
                </c:pt>
                <c:pt idx="7">
                  <c:v>23520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JULIO2019'!$B$189:$B$196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JULIO2019'!$G$189:$G$196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2"/>
  <sheetViews>
    <sheetView showGridLines="0" tabSelected="1" topLeftCell="A301" zoomScale="120" zoomScaleNormal="120" workbookViewId="0">
      <selection activeCell="AE235" sqref="AE23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7" t="s">
        <v>2</v>
      </c>
      <c r="C16" s="248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48"/>
      <c r="T16" s="248"/>
      <c r="U16" s="249"/>
      <c r="V16" s="280" t="s">
        <v>56</v>
      </c>
      <c r="W16" s="281"/>
      <c r="X16" s="281"/>
      <c r="Y16" s="281"/>
      <c r="Z16" s="281"/>
      <c r="AA16" s="281"/>
      <c r="AB16" s="281"/>
      <c r="AC16" s="282"/>
    </row>
    <row r="17" spans="2:29" x14ac:dyDescent="0.2">
      <c r="B17" s="252" t="s">
        <v>83</v>
      </c>
      <c r="C17" s="253"/>
      <c r="D17" s="253"/>
      <c r="E17" s="253"/>
      <c r="F17" s="253"/>
      <c r="G17" s="253"/>
      <c r="H17" s="253"/>
      <c r="I17" s="253"/>
      <c r="J17" s="253"/>
      <c r="K17" s="253"/>
      <c r="L17" s="253"/>
      <c r="M17" s="253"/>
      <c r="N17" s="253"/>
      <c r="O17" s="253"/>
      <c r="P17" s="253"/>
      <c r="Q17" s="253"/>
      <c r="R17" s="253"/>
      <c r="S17" s="253"/>
      <c r="T17" s="253"/>
      <c r="U17" s="254"/>
      <c r="V17" s="287" t="s">
        <v>147</v>
      </c>
      <c r="W17" s="253"/>
      <c r="X17" s="253"/>
      <c r="Y17" s="253"/>
      <c r="Z17" s="253"/>
      <c r="AA17" s="253"/>
      <c r="AB17" s="253"/>
      <c r="AC17" s="288"/>
    </row>
    <row r="18" spans="2:29" x14ac:dyDescent="0.2">
      <c r="B18" s="250" t="s">
        <v>4</v>
      </c>
      <c r="C18" s="251"/>
      <c r="D18" s="251"/>
      <c r="E18" s="251"/>
      <c r="F18" s="353"/>
      <c r="G18" s="251" t="s">
        <v>4</v>
      </c>
      <c r="H18" s="251"/>
      <c r="I18" s="251"/>
      <c r="J18" s="251"/>
      <c r="K18" s="251"/>
      <c r="L18" s="251"/>
      <c r="M18" s="349" t="s">
        <v>3</v>
      </c>
      <c r="N18" s="251"/>
      <c r="O18" s="251"/>
      <c r="P18" s="251"/>
      <c r="Q18" s="251"/>
      <c r="R18" s="353"/>
      <c r="S18" s="251" t="s">
        <v>55</v>
      </c>
      <c r="T18" s="251"/>
      <c r="U18" s="251"/>
      <c r="V18" s="251"/>
      <c r="W18" s="251"/>
      <c r="X18" s="251"/>
      <c r="Y18" s="251"/>
      <c r="Z18" s="251"/>
      <c r="AA18" s="251"/>
      <c r="AB18" s="251"/>
      <c r="AC18" s="283"/>
    </row>
    <row r="19" spans="2:29" x14ac:dyDescent="0.2">
      <c r="B19" s="418" t="s">
        <v>86</v>
      </c>
      <c r="C19" s="419"/>
      <c r="D19" s="419"/>
      <c r="E19" s="419"/>
      <c r="F19" s="420"/>
      <c r="G19" s="433" t="s">
        <v>86</v>
      </c>
      <c r="H19" s="419"/>
      <c r="I19" s="419"/>
      <c r="J19" s="419"/>
      <c r="K19" s="419"/>
      <c r="L19" s="420"/>
      <c r="M19" s="357" t="s">
        <v>85</v>
      </c>
      <c r="N19" s="358"/>
      <c r="O19" s="358"/>
      <c r="P19" s="358"/>
      <c r="Q19" s="358"/>
      <c r="R19" s="359"/>
      <c r="S19" s="284" t="s">
        <v>84</v>
      </c>
      <c r="T19" s="285"/>
      <c r="U19" s="285"/>
      <c r="V19" s="285"/>
      <c r="W19" s="285"/>
      <c r="X19" s="285"/>
      <c r="Y19" s="285"/>
      <c r="Z19" s="285"/>
      <c r="AA19" s="285"/>
      <c r="AB19" s="285"/>
      <c r="AC19" s="286"/>
    </row>
    <row r="20" spans="2:29" x14ac:dyDescent="0.2">
      <c r="B20" s="250" t="s">
        <v>5</v>
      </c>
      <c r="C20" s="251"/>
      <c r="D20" s="251"/>
      <c r="E20" s="251"/>
      <c r="F20" s="9"/>
      <c r="G20" s="9"/>
      <c r="H20" s="9"/>
      <c r="I20" s="9"/>
      <c r="J20" s="9"/>
      <c r="K20" s="9"/>
      <c r="L20" s="10"/>
      <c r="M20" s="369" t="s">
        <v>6</v>
      </c>
      <c r="N20" s="370"/>
      <c r="O20" s="370"/>
      <c r="P20" s="370"/>
      <c r="Q20" s="370"/>
      <c r="R20" s="370"/>
      <c r="S20" s="251"/>
      <c r="T20" s="251"/>
      <c r="U20" s="251"/>
      <c r="V20" s="349" t="s">
        <v>28</v>
      </c>
      <c r="W20" s="251"/>
      <c r="X20" s="251"/>
      <c r="Y20" s="251"/>
      <c r="Z20" s="251"/>
      <c r="AA20" s="251"/>
      <c r="AB20" s="251"/>
      <c r="AC20" s="283"/>
    </row>
    <row r="21" spans="2:29" x14ac:dyDescent="0.2">
      <c r="B21" s="438" t="s">
        <v>137</v>
      </c>
      <c r="C21" s="439"/>
      <c r="D21" s="439"/>
      <c r="E21" s="439"/>
      <c r="F21" s="439"/>
      <c r="G21" s="439"/>
      <c r="H21" s="439"/>
      <c r="I21" s="439"/>
      <c r="J21" s="439"/>
      <c r="K21" s="439"/>
      <c r="L21" s="440"/>
      <c r="M21" s="317" t="s">
        <v>138</v>
      </c>
      <c r="N21" s="318"/>
      <c r="O21" s="318"/>
      <c r="P21" s="318"/>
      <c r="Q21" s="318"/>
      <c r="R21" s="318"/>
      <c r="S21" s="318"/>
      <c r="T21" s="318"/>
      <c r="U21" s="318"/>
      <c r="V21" s="376" t="s">
        <v>139</v>
      </c>
      <c r="W21" s="377"/>
      <c r="X21" s="377"/>
      <c r="Y21" s="377"/>
      <c r="Z21" s="377"/>
      <c r="AA21" s="377"/>
      <c r="AB21" s="377"/>
      <c r="AC21" s="378"/>
    </row>
    <row r="22" spans="2:29" x14ac:dyDescent="0.2">
      <c r="B22" s="250" t="s">
        <v>20</v>
      </c>
      <c r="C22" s="251"/>
      <c r="D22" s="251"/>
      <c r="E22" s="251"/>
      <c r="F22" s="251"/>
      <c r="G22" s="251"/>
      <c r="H22" s="251"/>
      <c r="I22" s="251"/>
      <c r="J22" s="251"/>
      <c r="K22" s="251"/>
      <c r="L22" s="251"/>
      <c r="M22" s="349" t="s">
        <v>6</v>
      </c>
      <c r="N22" s="251"/>
      <c r="O22" s="251"/>
      <c r="P22" s="251"/>
      <c r="Q22" s="251"/>
      <c r="R22" s="251"/>
      <c r="S22" s="251"/>
      <c r="T22" s="251"/>
      <c r="U22" s="251"/>
      <c r="V22" s="328" t="s">
        <v>28</v>
      </c>
      <c r="W22" s="329"/>
      <c r="X22" s="329"/>
      <c r="Y22" s="329"/>
      <c r="Z22" s="329"/>
      <c r="AA22" s="329"/>
      <c r="AB22" s="329"/>
      <c r="AC22" s="330"/>
    </row>
    <row r="23" spans="2:29" ht="13.5" thickBot="1" x14ac:dyDescent="0.25">
      <c r="B23" s="418" t="s">
        <v>87</v>
      </c>
      <c r="C23" s="419"/>
      <c r="D23" s="419"/>
      <c r="E23" s="419"/>
      <c r="F23" s="419"/>
      <c r="G23" s="419"/>
      <c r="H23" s="419"/>
      <c r="I23" s="419"/>
      <c r="J23" s="419"/>
      <c r="K23" s="419"/>
      <c r="L23" s="420"/>
      <c r="M23" s="317" t="s">
        <v>88</v>
      </c>
      <c r="N23" s="318"/>
      <c r="O23" s="318"/>
      <c r="P23" s="318"/>
      <c r="Q23" s="318"/>
      <c r="R23" s="318"/>
      <c r="S23" s="318"/>
      <c r="T23" s="318"/>
      <c r="U23" s="318"/>
      <c r="V23" s="331" t="s">
        <v>89</v>
      </c>
      <c r="W23" s="332"/>
      <c r="X23" s="332"/>
      <c r="Y23" s="332"/>
      <c r="Z23" s="332"/>
      <c r="AA23" s="332"/>
      <c r="AB23" s="332"/>
      <c r="AC23" s="333"/>
    </row>
    <row r="24" spans="2:29" x14ac:dyDescent="0.2">
      <c r="B24" s="250" t="s">
        <v>27</v>
      </c>
      <c r="C24" s="251"/>
      <c r="D24" s="251"/>
      <c r="E24" s="251"/>
      <c r="F24" s="251"/>
      <c r="G24" s="251"/>
      <c r="H24" s="251"/>
      <c r="I24" s="251"/>
      <c r="J24" s="251"/>
      <c r="K24" s="251"/>
      <c r="L24" s="251"/>
      <c r="M24" s="371" t="s">
        <v>6</v>
      </c>
      <c r="N24" s="281"/>
      <c r="O24" s="281"/>
      <c r="P24" s="281"/>
      <c r="Q24" s="281"/>
      <c r="R24" s="281"/>
      <c r="S24" s="281"/>
      <c r="T24" s="281"/>
      <c r="U24" s="282"/>
      <c r="V24" s="329" t="s">
        <v>28</v>
      </c>
      <c r="W24" s="329"/>
      <c r="X24" s="329"/>
      <c r="Y24" s="329"/>
      <c r="Z24" s="329"/>
      <c r="AA24" s="329"/>
      <c r="AB24" s="329"/>
      <c r="AC24" s="330"/>
    </row>
    <row r="25" spans="2:29" ht="13.5" thickBot="1" x14ac:dyDescent="0.25">
      <c r="B25" s="436" t="s">
        <v>90</v>
      </c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319" t="s">
        <v>93</v>
      </c>
      <c r="N25" s="320"/>
      <c r="O25" s="320"/>
      <c r="P25" s="320"/>
      <c r="Q25" s="320"/>
      <c r="R25" s="320"/>
      <c r="S25" s="320"/>
      <c r="T25" s="320"/>
      <c r="U25" s="321"/>
      <c r="V25" s="372" t="s">
        <v>92</v>
      </c>
      <c r="W25" s="372"/>
      <c r="X25" s="372"/>
      <c r="Y25" s="372"/>
      <c r="Z25" s="372"/>
      <c r="AA25" s="372"/>
      <c r="AB25" s="372"/>
      <c r="AC25" s="373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0" t="s">
        <v>7</v>
      </c>
      <c r="C32" s="361"/>
      <c r="D32" s="361"/>
      <c r="E32" s="361"/>
      <c r="F32" s="361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62" t="s">
        <v>42</v>
      </c>
      <c r="C33" s="363"/>
      <c r="D33" s="363"/>
      <c r="E33" s="364"/>
      <c r="F33" s="350" t="s">
        <v>14</v>
      </c>
      <c r="G33" s="351"/>
      <c r="H33" s="352"/>
      <c r="I33" s="350" t="s">
        <v>15</v>
      </c>
      <c r="J33" s="351"/>
      <c r="K33" s="352"/>
      <c r="L33" s="350" t="s">
        <v>16</v>
      </c>
      <c r="M33" s="351"/>
      <c r="N33" s="352"/>
      <c r="O33" s="350" t="s">
        <v>17</v>
      </c>
      <c r="P33" s="351"/>
      <c r="Q33" s="352"/>
      <c r="R33" s="350" t="s">
        <v>18</v>
      </c>
      <c r="S33" s="351"/>
      <c r="T33" s="352"/>
      <c r="U33" s="350" t="s">
        <v>19</v>
      </c>
      <c r="V33" s="351"/>
      <c r="W33" s="352"/>
      <c r="X33" s="310"/>
      <c r="Y33" s="310"/>
      <c r="Z33" s="310"/>
      <c r="AA33" s="15"/>
      <c r="AB33" s="15"/>
      <c r="AC33" s="17"/>
    </row>
    <row r="34" spans="2:29" ht="13.5" thickBot="1" x14ac:dyDescent="0.25">
      <c r="B34" s="365"/>
      <c r="C34" s="366"/>
      <c r="D34" s="366"/>
      <c r="E34" s="367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22" t="s">
        <v>33</v>
      </c>
      <c r="C35" s="423"/>
      <c r="D35" s="423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410" t="s">
        <v>34</v>
      </c>
      <c r="C36" s="411"/>
      <c r="D36" s="411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74" t="s">
        <v>35</v>
      </c>
      <c r="C37" s="375"/>
      <c r="D37" s="375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4">
        <f>H35+H36+H37</f>
        <v>146</v>
      </c>
      <c r="G38" s="355"/>
      <c r="H38" s="356"/>
      <c r="I38" s="354">
        <f>K35+K36+K37</f>
        <v>146</v>
      </c>
      <c r="J38" s="355"/>
      <c r="K38" s="356"/>
      <c r="L38" s="346">
        <f>N35+N36+N37</f>
        <v>146</v>
      </c>
      <c r="M38" s="347"/>
      <c r="N38" s="348"/>
      <c r="O38" s="346">
        <f>Q35+Q36+Q37</f>
        <v>146</v>
      </c>
      <c r="P38" s="347"/>
      <c r="Q38" s="348"/>
      <c r="R38" s="346">
        <f>T35+T36+T37</f>
        <v>146</v>
      </c>
      <c r="S38" s="347"/>
      <c r="T38" s="348"/>
      <c r="U38" s="346">
        <f>W35+W36+W37</f>
        <v>146</v>
      </c>
      <c r="V38" s="347"/>
      <c r="W38" s="348"/>
      <c r="X38" s="368"/>
      <c r="Y38" s="368"/>
      <c r="Z38" s="36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10"/>
      <c r="G40" s="310"/>
      <c r="H40" s="310"/>
      <c r="I40" s="310"/>
      <c r="J40" s="310"/>
      <c r="K40" s="310"/>
      <c r="L40" s="310"/>
      <c r="M40" s="310"/>
      <c r="N40" s="310"/>
      <c r="O40" s="83"/>
      <c r="P40" s="83"/>
      <c r="Q40" s="83"/>
      <c r="R40" s="83"/>
      <c r="S40" s="83"/>
      <c r="T40" s="83"/>
      <c r="U40" s="310"/>
      <c r="V40" s="310"/>
      <c r="W40" s="310"/>
      <c r="X40" s="310"/>
      <c r="Y40" s="310"/>
      <c r="Z40" s="310"/>
      <c r="AA40" s="29"/>
      <c r="AB40" s="29"/>
      <c r="AC40" s="77"/>
    </row>
    <row r="41" spans="2:29" ht="13.5" customHeight="1" thickBot="1" x14ac:dyDescent="0.25">
      <c r="B41" s="362" t="s">
        <v>42</v>
      </c>
      <c r="C41" s="363"/>
      <c r="D41" s="363"/>
      <c r="E41" s="364"/>
      <c r="F41" s="350" t="s">
        <v>21</v>
      </c>
      <c r="G41" s="351"/>
      <c r="H41" s="352"/>
      <c r="I41" s="350" t="s">
        <v>22</v>
      </c>
      <c r="J41" s="351"/>
      <c r="K41" s="352"/>
      <c r="L41" s="350" t="s">
        <v>38</v>
      </c>
      <c r="M41" s="351"/>
      <c r="N41" s="352"/>
      <c r="O41" s="350" t="s">
        <v>24</v>
      </c>
      <c r="P41" s="351"/>
      <c r="Q41" s="352"/>
      <c r="R41" s="350" t="s">
        <v>39</v>
      </c>
      <c r="S41" s="351"/>
      <c r="T41" s="352"/>
      <c r="U41" s="350" t="s">
        <v>40</v>
      </c>
      <c r="V41" s="351"/>
      <c r="W41" s="352"/>
      <c r="X41" s="310"/>
      <c r="Y41" s="310"/>
      <c r="Z41" s="310"/>
      <c r="AA41" s="15"/>
      <c r="AB41" s="15"/>
      <c r="AC41" s="17"/>
    </row>
    <row r="42" spans="2:29" ht="13.5" thickBot="1" x14ac:dyDescent="0.25">
      <c r="B42" s="365"/>
      <c r="C42" s="366"/>
      <c r="D42" s="366"/>
      <c r="E42" s="367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22" t="s">
        <v>33</v>
      </c>
      <c r="C43" s="423"/>
      <c r="D43" s="423"/>
      <c r="E43" s="58"/>
      <c r="F43" s="22">
        <v>1</v>
      </c>
      <c r="G43" s="23"/>
      <c r="H43" s="61">
        <f>F43+G43</f>
        <v>1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10" t="s">
        <v>34</v>
      </c>
      <c r="C44" s="411"/>
      <c r="D44" s="411"/>
      <c r="E44" s="59"/>
      <c r="F44" s="24">
        <v>4</v>
      </c>
      <c r="G44" s="25"/>
      <c r="H44" s="62">
        <f>F44+G44</f>
        <v>4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74" t="s">
        <v>35</v>
      </c>
      <c r="C45" s="375"/>
      <c r="D45" s="375"/>
      <c r="E45" s="60"/>
      <c r="F45" s="26">
        <v>141</v>
      </c>
      <c r="G45" s="27"/>
      <c r="H45" s="63">
        <f>F45+G45</f>
        <v>141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4">
        <f>H43+H44+H45</f>
        <v>146</v>
      </c>
      <c r="G46" s="355"/>
      <c r="H46" s="356"/>
      <c r="I46" s="354">
        <f>K43+K44+K45</f>
        <v>0</v>
      </c>
      <c r="J46" s="355"/>
      <c r="K46" s="356"/>
      <c r="L46" s="346">
        <f>N43+N44+N45</f>
        <v>0</v>
      </c>
      <c r="M46" s="347"/>
      <c r="N46" s="348"/>
      <c r="O46" s="346">
        <f>Q43+Q44+Q45</f>
        <v>0</v>
      </c>
      <c r="P46" s="347"/>
      <c r="Q46" s="348"/>
      <c r="R46" s="346">
        <f>T43+T44+T45</f>
        <v>0</v>
      </c>
      <c r="S46" s="347"/>
      <c r="T46" s="348"/>
      <c r="U46" s="346">
        <f>W43+W44+W45</f>
        <v>0</v>
      </c>
      <c r="V46" s="347"/>
      <c r="W46" s="348"/>
      <c r="X46" s="368"/>
      <c r="Y46" s="368"/>
      <c r="Z46" s="36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11" t="s">
        <v>29</v>
      </c>
      <c r="C48" s="313"/>
      <c r="D48" s="322" t="s">
        <v>8</v>
      </c>
      <c r="E48" s="312"/>
      <c r="F48" s="312"/>
      <c r="G48" s="323"/>
      <c r="H48" s="424" t="s">
        <v>9</v>
      </c>
      <c r="I48" s="425"/>
      <c r="J48" s="322" t="s">
        <v>11</v>
      </c>
      <c r="K48" s="312"/>
      <c r="L48" s="312"/>
      <c r="M48" s="312"/>
      <c r="N48" s="312"/>
      <c r="O48" s="312"/>
      <c r="P48" s="312"/>
      <c r="Q48" s="323"/>
      <c r="R48" s="326" t="s">
        <v>12</v>
      </c>
      <c r="S48" s="327"/>
      <c r="T48" s="311" t="s">
        <v>13</v>
      </c>
      <c r="U48" s="312"/>
      <c r="V48" s="312"/>
      <c r="W48" s="312"/>
      <c r="X48" s="313"/>
      <c r="Y48" s="311" t="s">
        <v>6</v>
      </c>
      <c r="Z48" s="312"/>
      <c r="AA48" s="312"/>
      <c r="AB48" s="312"/>
      <c r="AC48" s="313"/>
    </row>
    <row r="49" spans="2:29" ht="13.5" thickBot="1" x14ac:dyDescent="0.25">
      <c r="B49" s="314"/>
      <c r="C49" s="316"/>
      <c r="D49" s="324"/>
      <c r="E49" s="315"/>
      <c r="F49" s="315"/>
      <c r="G49" s="325"/>
      <c r="H49" s="92" t="s">
        <v>32</v>
      </c>
      <c r="I49" s="93" t="s">
        <v>10</v>
      </c>
      <c r="J49" s="324"/>
      <c r="K49" s="315"/>
      <c r="L49" s="315"/>
      <c r="M49" s="315"/>
      <c r="N49" s="315"/>
      <c r="O49" s="315"/>
      <c r="P49" s="315"/>
      <c r="Q49" s="325"/>
      <c r="R49" s="93" t="s">
        <v>1</v>
      </c>
      <c r="S49" s="93" t="s">
        <v>0</v>
      </c>
      <c r="T49" s="314"/>
      <c r="U49" s="315"/>
      <c r="V49" s="315"/>
      <c r="W49" s="315"/>
      <c r="X49" s="316"/>
      <c r="Y49" s="314"/>
      <c r="Z49" s="315"/>
      <c r="AA49" s="315"/>
      <c r="AB49" s="315"/>
      <c r="AC49" s="316"/>
    </row>
    <row r="50" spans="2:29" x14ac:dyDescent="0.2">
      <c r="B50" s="431" t="s">
        <v>43</v>
      </c>
      <c r="C50" s="432"/>
      <c r="D50" s="426" t="s">
        <v>94</v>
      </c>
      <c r="E50" s="427"/>
      <c r="F50" s="427"/>
      <c r="G50" s="428"/>
      <c r="H50" s="84" t="s">
        <v>95</v>
      </c>
      <c r="I50" s="32"/>
      <c r="J50" s="340" t="s">
        <v>96</v>
      </c>
      <c r="K50" s="341"/>
      <c r="L50" s="341"/>
      <c r="M50" s="341"/>
      <c r="N50" s="341"/>
      <c r="O50" s="341"/>
      <c r="P50" s="341"/>
      <c r="Q50" s="342"/>
      <c r="R50" s="31"/>
      <c r="S50" s="33"/>
      <c r="T50" s="343" t="s">
        <v>97</v>
      </c>
      <c r="U50" s="344"/>
      <c r="V50" s="344"/>
      <c r="W50" s="344"/>
      <c r="X50" s="345"/>
      <c r="Y50" s="338" t="s">
        <v>91</v>
      </c>
      <c r="Z50" s="338"/>
      <c r="AA50" s="338"/>
      <c r="AB50" s="338"/>
      <c r="AC50" s="339"/>
    </row>
    <row r="51" spans="2:29" x14ac:dyDescent="0.2">
      <c r="B51" s="386" t="s">
        <v>30</v>
      </c>
      <c r="C51" s="387"/>
      <c r="D51" s="388" t="s">
        <v>94</v>
      </c>
      <c r="E51" s="389"/>
      <c r="F51" s="389"/>
      <c r="G51" s="390"/>
      <c r="H51" s="85" t="s">
        <v>95</v>
      </c>
      <c r="I51" s="34"/>
      <c r="J51" s="412" t="s">
        <v>96</v>
      </c>
      <c r="K51" s="413"/>
      <c r="L51" s="413"/>
      <c r="M51" s="413"/>
      <c r="N51" s="413"/>
      <c r="O51" s="413"/>
      <c r="P51" s="413"/>
      <c r="Q51" s="414"/>
      <c r="R51" s="79"/>
      <c r="S51" s="71"/>
      <c r="T51" s="334" t="s">
        <v>97</v>
      </c>
      <c r="U51" s="335"/>
      <c r="V51" s="335"/>
      <c r="W51" s="335"/>
      <c r="X51" s="336"/>
      <c r="Y51" s="290" t="s">
        <v>91</v>
      </c>
      <c r="Z51" s="290"/>
      <c r="AA51" s="290"/>
      <c r="AB51" s="290"/>
      <c r="AC51" s="291"/>
    </row>
    <row r="52" spans="2:29" x14ac:dyDescent="0.2">
      <c r="B52" s="381" t="s">
        <v>31</v>
      </c>
      <c r="C52" s="382"/>
      <c r="D52" s="383" t="s">
        <v>148</v>
      </c>
      <c r="E52" s="384"/>
      <c r="F52" s="384"/>
      <c r="G52" s="385"/>
      <c r="H52" s="86"/>
      <c r="I52" s="36" t="s">
        <v>95</v>
      </c>
      <c r="J52" s="301" t="s">
        <v>149</v>
      </c>
      <c r="K52" s="302"/>
      <c r="L52" s="302"/>
      <c r="M52" s="302"/>
      <c r="N52" s="302"/>
      <c r="O52" s="302"/>
      <c r="P52" s="302"/>
      <c r="Q52" s="303"/>
      <c r="R52" s="35"/>
      <c r="S52" s="37"/>
      <c r="T52" s="292" t="s">
        <v>151</v>
      </c>
      <c r="U52" s="293"/>
      <c r="V52" s="293"/>
      <c r="W52" s="293"/>
      <c r="X52" s="294"/>
      <c r="Y52" s="337" t="s">
        <v>150</v>
      </c>
      <c r="Z52" s="338"/>
      <c r="AA52" s="338"/>
      <c r="AB52" s="338"/>
      <c r="AC52" s="339"/>
    </row>
    <row r="53" spans="2:29" x14ac:dyDescent="0.2">
      <c r="B53" s="386" t="s">
        <v>31</v>
      </c>
      <c r="C53" s="387"/>
      <c r="D53" s="388" t="s">
        <v>98</v>
      </c>
      <c r="E53" s="389"/>
      <c r="F53" s="389"/>
      <c r="G53" s="390"/>
      <c r="H53" s="85"/>
      <c r="I53" s="34" t="s">
        <v>95</v>
      </c>
      <c r="J53" s="391" t="s">
        <v>99</v>
      </c>
      <c r="K53" s="392"/>
      <c r="L53" s="392"/>
      <c r="M53" s="392"/>
      <c r="N53" s="392"/>
      <c r="O53" s="392"/>
      <c r="P53" s="392"/>
      <c r="Q53" s="393"/>
      <c r="R53" s="79"/>
      <c r="S53" s="71"/>
      <c r="T53" s="334" t="s">
        <v>143</v>
      </c>
      <c r="U53" s="335"/>
      <c r="V53" s="335"/>
      <c r="W53" s="335"/>
      <c r="X53" s="336"/>
      <c r="Y53" s="289" t="s">
        <v>142</v>
      </c>
      <c r="Z53" s="290"/>
      <c r="AA53" s="290"/>
      <c r="AB53" s="290"/>
      <c r="AC53" s="291"/>
    </row>
    <row r="54" spans="2:29" x14ac:dyDescent="0.2">
      <c r="B54" s="434" t="s">
        <v>31</v>
      </c>
      <c r="C54" s="382"/>
      <c r="D54" s="388" t="s">
        <v>98</v>
      </c>
      <c r="E54" s="389"/>
      <c r="F54" s="389"/>
      <c r="G54" s="390"/>
      <c r="H54" s="86" t="s">
        <v>95</v>
      </c>
      <c r="I54" s="36"/>
      <c r="J54" s="307" t="s">
        <v>140</v>
      </c>
      <c r="K54" s="308"/>
      <c r="L54" s="308"/>
      <c r="M54" s="308"/>
      <c r="N54" s="308"/>
      <c r="O54" s="308"/>
      <c r="P54" s="308"/>
      <c r="Q54" s="309"/>
      <c r="R54" s="38"/>
      <c r="S54" s="39"/>
      <c r="T54" s="298" t="s">
        <v>144</v>
      </c>
      <c r="U54" s="299"/>
      <c r="V54" s="299"/>
      <c r="W54" s="299"/>
      <c r="X54" s="300"/>
      <c r="Y54" s="304" t="s">
        <v>141</v>
      </c>
      <c r="Z54" s="305"/>
      <c r="AA54" s="305"/>
      <c r="AB54" s="305"/>
      <c r="AC54" s="306"/>
    </row>
    <row r="55" spans="2:29" x14ac:dyDescent="0.2">
      <c r="B55" s="386" t="s">
        <v>31</v>
      </c>
      <c r="C55" s="387"/>
      <c r="D55" s="435" t="s">
        <v>98</v>
      </c>
      <c r="E55" s="335"/>
      <c r="F55" s="335"/>
      <c r="G55" s="336"/>
      <c r="H55" s="85" t="s">
        <v>95</v>
      </c>
      <c r="I55" s="34"/>
      <c r="J55" s="391" t="s">
        <v>152</v>
      </c>
      <c r="K55" s="392"/>
      <c r="L55" s="392"/>
      <c r="M55" s="392"/>
      <c r="N55" s="392"/>
      <c r="O55" s="392"/>
      <c r="P55" s="392"/>
      <c r="Q55" s="393"/>
      <c r="R55" s="40"/>
      <c r="S55" s="41"/>
      <c r="T55" s="298" t="s">
        <v>145</v>
      </c>
      <c r="U55" s="299"/>
      <c r="V55" s="299"/>
      <c r="W55" s="299"/>
      <c r="X55" s="300"/>
      <c r="Y55" s="289" t="s">
        <v>146</v>
      </c>
      <c r="Z55" s="394"/>
      <c r="AA55" s="394"/>
      <c r="AB55" s="394"/>
      <c r="AC55" s="395"/>
    </row>
    <row r="56" spans="2:29" ht="13.5" thickBot="1" x14ac:dyDescent="0.25">
      <c r="B56" s="429"/>
      <c r="C56" s="430"/>
      <c r="D56" s="421"/>
      <c r="E56" s="296"/>
      <c r="F56" s="296"/>
      <c r="G56" s="297"/>
      <c r="H56" s="74"/>
      <c r="I56" s="68"/>
      <c r="J56" s="415"/>
      <c r="K56" s="416"/>
      <c r="L56" s="416"/>
      <c r="M56" s="416"/>
      <c r="N56" s="416"/>
      <c r="O56" s="416"/>
      <c r="P56" s="416"/>
      <c r="Q56" s="417"/>
      <c r="R56" s="69"/>
      <c r="S56" s="70"/>
      <c r="T56" s="295"/>
      <c r="U56" s="296"/>
      <c r="V56" s="296"/>
      <c r="W56" s="296"/>
      <c r="X56" s="297"/>
      <c r="Y56" s="379"/>
      <c r="Z56" s="379"/>
      <c r="AA56" s="379"/>
      <c r="AB56" s="379"/>
      <c r="AC56" s="380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02" t="s">
        <v>51</v>
      </c>
      <c r="C64" s="203"/>
      <c r="D64" s="203"/>
      <c r="E64" s="20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6" t="s">
        <v>0</v>
      </c>
      <c r="C65" s="207"/>
      <c r="D65" s="207" t="s">
        <v>57</v>
      </c>
      <c r="E65" s="39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0" t="s">
        <v>14</v>
      </c>
      <c r="C66" s="201"/>
      <c r="D66" s="159">
        <v>4</v>
      </c>
      <c r="E66" s="20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0" t="s">
        <v>15</v>
      </c>
      <c r="C67" s="201"/>
      <c r="D67" s="159">
        <v>14</v>
      </c>
      <c r="E67" s="20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0" t="s">
        <v>16</v>
      </c>
      <c r="C68" s="201"/>
      <c r="D68" s="159">
        <v>4</v>
      </c>
      <c r="E68" s="20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0" t="s">
        <v>17</v>
      </c>
      <c r="C69" s="201"/>
      <c r="D69" s="159">
        <v>14</v>
      </c>
      <c r="E69" s="20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0" t="s">
        <v>18</v>
      </c>
      <c r="C70" s="201"/>
      <c r="D70" s="159">
        <v>15</v>
      </c>
      <c r="E70" s="20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8" t="s">
        <v>19</v>
      </c>
      <c r="C71" s="199"/>
      <c r="D71" s="159">
        <v>15</v>
      </c>
      <c r="E71" s="20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8" t="s">
        <v>21</v>
      </c>
      <c r="C72" s="199"/>
      <c r="D72" s="159">
        <v>25</v>
      </c>
      <c r="E72" s="20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8" t="s">
        <v>22</v>
      </c>
      <c r="C73" s="199"/>
      <c r="D73" s="159"/>
      <c r="E73" s="20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8" t="s">
        <v>38</v>
      </c>
      <c r="C74" s="199"/>
      <c r="D74" s="159"/>
      <c r="E74" s="20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0" t="s">
        <v>24</v>
      </c>
      <c r="C75" s="201"/>
      <c r="D75" s="159"/>
      <c r="E75" s="20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8" t="s">
        <v>39</v>
      </c>
      <c r="C76" s="199"/>
      <c r="D76" s="159"/>
      <c r="E76" s="20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1" t="s">
        <v>40</v>
      </c>
      <c r="C77" s="182"/>
      <c r="D77" s="183"/>
      <c r="E77" s="18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2" t="s">
        <v>52</v>
      </c>
      <c r="C80" s="203"/>
      <c r="D80" s="203"/>
      <c r="E80" s="20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6" t="s">
        <v>0</v>
      </c>
      <c r="C81" s="207"/>
      <c r="D81" s="207" t="s">
        <v>44</v>
      </c>
      <c r="E81" s="39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0" t="s">
        <v>14</v>
      </c>
      <c r="C82" s="201"/>
      <c r="D82" s="159">
        <v>2625</v>
      </c>
      <c r="E82" s="20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0" t="s">
        <v>15</v>
      </c>
      <c r="C83" s="201"/>
      <c r="D83" s="159">
        <v>3707</v>
      </c>
      <c r="E83" s="20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0" t="s">
        <v>16</v>
      </c>
      <c r="C84" s="201"/>
      <c r="D84" s="159">
        <v>3693</v>
      </c>
      <c r="E84" s="20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0" t="s">
        <v>17</v>
      </c>
      <c r="C85" s="201"/>
      <c r="D85" s="159">
        <v>3476</v>
      </c>
      <c r="E85" s="20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0" t="s">
        <v>18</v>
      </c>
      <c r="C86" s="201"/>
      <c r="D86" s="159">
        <v>4076</v>
      </c>
      <c r="E86" s="20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8" t="s">
        <v>19</v>
      </c>
      <c r="C87" s="199"/>
      <c r="D87" s="159">
        <v>2982</v>
      </c>
      <c r="E87" s="20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8" t="s">
        <v>21</v>
      </c>
      <c r="C88" s="199"/>
      <c r="D88" s="159">
        <v>3720</v>
      </c>
      <c r="E88" s="20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8" t="s">
        <v>22</v>
      </c>
      <c r="C89" s="199"/>
      <c r="D89" s="159"/>
      <c r="E89" s="20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8" t="s">
        <v>38</v>
      </c>
      <c r="C90" s="199"/>
      <c r="D90" s="159"/>
      <c r="E90" s="20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0" t="s">
        <v>24</v>
      </c>
      <c r="C91" s="201"/>
      <c r="D91" s="159"/>
      <c r="E91" s="20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8" t="s">
        <v>39</v>
      </c>
      <c r="C92" s="199"/>
      <c r="D92" s="159"/>
      <c r="E92" s="20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1" t="s">
        <v>40</v>
      </c>
      <c r="C93" s="182"/>
      <c r="D93" s="183"/>
      <c r="E93" s="18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2" t="s">
        <v>41</v>
      </c>
      <c r="C94" s="403"/>
      <c r="D94" s="404">
        <f>SUM(D82:D93)</f>
        <v>24279</v>
      </c>
      <c r="E94" s="40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9" t="s">
        <v>67</v>
      </c>
      <c r="C96" s="400"/>
      <c r="D96" s="401"/>
      <c r="E96" s="408">
        <f>D94/1</f>
        <v>24279</v>
      </c>
      <c r="F96" s="40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9" t="s">
        <v>66</v>
      </c>
      <c r="C97" s="400"/>
      <c r="D97" s="401"/>
      <c r="E97" s="406">
        <f>E96/30</f>
        <v>809.3</v>
      </c>
      <c r="F97" s="40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8" t="s">
        <v>53</v>
      </c>
      <c r="C99" s="189"/>
      <c r="D99" s="189"/>
      <c r="E99" s="190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91"/>
      <c r="C100" s="192"/>
      <c r="D100" s="192"/>
      <c r="E100" s="193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6" t="s">
        <v>0</v>
      </c>
      <c r="C101" s="207"/>
      <c r="D101" s="207" t="s">
        <v>44</v>
      </c>
      <c r="E101" s="39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0" t="s">
        <v>14</v>
      </c>
      <c r="C102" s="201"/>
      <c r="D102" s="158">
        <v>0.98750000000000004</v>
      </c>
      <c r="E102" s="39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0" t="s">
        <v>15</v>
      </c>
      <c r="C103" s="201"/>
      <c r="D103" s="158">
        <v>0.99309999999999998</v>
      </c>
      <c r="E103" s="39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0" t="s">
        <v>16</v>
      </c>
      <c r="C104" s="201"/>
      <c r="D104" s="158">
        <v>0.99319999999999997</v>
      </c>
      <c r="E104" s="39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0" t="s">
        <v>17</v>
      </c>
      <c r="C105" s="201"/>
      <c r="D105" s="158">
        <v>0.99</v>
      </c>
      <c r="E105" s="39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0" t="s">
        <v>18</v>
      </c>
      <c r="C106" s="201"/>
      <c r="D106" s="158">
        <v>0.99319999999999997</v>
      </c>
      <c r="E106" s="39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8" t="s">
        <v>19</v>
      </c>
      <c r="C107" s="199"/>
      <c r="D107" s="158">
        <v>0.98319999999999996</v>
      </c>
      <c r="E107" s="39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8" t="s">
        <v>21</v>
      </c>
      <c r="C108" s="199"/>
      <c r="D108" s="158"/>
      <c r="E108" s="39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8" t="s">
        <v>22</v>
      </c>
      <c r="C109" s="199"/>
      <c r="D109" s="397"/>
      <c r="E109" s="39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8" t="s">
        <v>38</v>
      </c>
      <c r="C110" s="199"/>
      <c r="D110" s="397"/>
      <c r="E110" s="39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0" t="s">
        <v>24</v>
      </c>
      <c r="C111" s="201"/>
      <c r="D111" s="397"/>
      <c r="E111" s="39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8" t="s">
        <v>39</v>
      </c>
      <c r="C112" s="199"/>
      <c r="D112" s="397"/>
      <c r="E112" s="39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1" t="s">
        <v>40</v>
      </c>
      <c r="C113" s="182"/>
      <c r="D113" s="397"/>
      <c r="E113" s="39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02" t="s">
        <v>54</v>
      </c>
      <c r="C118" s="203"/>
      <c r="D118" s="203"/>
      <c r="E118" s="20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6" t="s">
        <v>0</v>
      </c>
      <c r="C119" s="207"/>
      <c r="D119" s="207" t="s">
        <v>44</v>
      </c>
      <c r="E119" s="39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0" t="s">
        <v>14</v>
      </c>
      <c r="C120" s="201"/>
      <c r="D120" s="159">
        <v>13</v>
      </c>
      <c r="E120" s="20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0" t="s">
        <v>15</v>
      </c>
      <c r="C121" s="201"/>
      <c r="D121" s="159">
        <v>23</v>
      </c>
      <c r="E121" s="20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0" t="s">
        <v>16</v>
      </c>
      <c r="C122" s="201"/>
      <c r="D122" s="159">
        <v>25</v>
      </c>
      <c r="E122" s="20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0" t="s">
        <v>17</v>
      </c>
      <c r="C123" s="201"/>
      <c r="D123" s="159">
        <v>35</v>
      </c>
      <c r="E123" s="20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0" t="s">
        <v>18</v>
      </c>
      <c r="C124" s="201"/>
      <c r="D124" s="159">
        <v>29</v>
      </c>
      <c r="E124" s="20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8" t="s">
        <v>19</v>
      </c>
      <c r="C125" s="199"/>
      <c r="D125" s="159">
        <v>50</v>
      </c>
      <c r="E125" s="20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8" t="s">
        <v>21</v>
      </c>
      <c r="C126" s="199"/>
      <c r="D126" s="159">
        <v>28</v>
      </c>
      <c r="E126" s="20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8" t="s">
        <v>22</v>
      </c>
      <c r="C127" s="199"/>
      <c r="D127" s="159"/>
      <c r="E127" s="20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8" t="s">
        <v>38</v>
      </c>
      <c r="C128" s="199"/>
      <c r="D128" s="159"/>
      <c r="E128" s="20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0" t="s">
        <v>24</v>
      </c>
      <c r="C129" s="201"/>
      <c r="D129" s="159"/>
      <c r="E129" s="20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8" t="s">
        <v>39</v>
      </c>
      <c r="C130" s="199"/>
      <c r="D130" s="159"/>
      <c r="E130" s="20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1" t="s">
        <v>40</v>
      </c>
      <c r="C131" s="182"/>
      <c r="D131" s="183"/>
      <c r="E131" s="18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1" t="s">
        <v>41</v>
      </c>
      <c r="C132" s="182"/>
      <c r="D132" s="183">
        <f>SUM(D120:E131)</f>
        <v>203</v>
      </c>
      <c r="E132" s="18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02" t="s">
        <v>68</v>
      </c>
      <c r="C135" s="203"/>
      <c r="D135" s="203"/>
      <c r="E135" s="203"/>
      <c r="F135" s="203"/>
      <c r="G135" s="20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6" t="s">
        <v>0</v>
      </c>
      <c r="C136" s="207"/>
      <c r="D136" s="207" t="s">
        <v>44</v>
      </c>
      <c r="E136" s="207"/>
      <c r="F136" s="207" t="s">
        <v>58</v>
      </c>
      <c r="G136" s="39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0" t="s">
        <v>14</v>
      </c>
      <c r="C137" s="201"/>
      <c r="D137" s="159">
        <v>86</v>
      </c>
      <c r="E137" s="159"/>
      <c r="F137" s="185">
        <f t="shared" ref="F137:F142" si="0">(D137*100%)/D82</f>
        <v>3.2761904761904763E-2</v>
      </c>
      <c r="G137" s="186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0" t="s">
        <v>15</v>
      </c>
      <c r="C138" s="201"/>
      <c r="D138" s="159">
        <v>244</v>
      </c>
      <c r="E138" s="159"/>
      <c r="F138" s="185">
        <f t="shared" si="0"/>
        <v>6.5821418937145937E-2</v>
      </c>
      <c r="G138" s="18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0" t="s">
        <v>16</v>
      </c>
      <c r="C139" s="201"/>
      <c r="D139" s="159">
        <v>336</v>
      </c>
      <c r="E139" s="159"/>
      <c r="F139" s="185">
        <f t="shared" si="0"/>
        <v>9.0982940698619008E-2</v>
      </c>
      <c r="G139" s="186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0" t="s">
        <v>17</v>
      </c>
      <c r="C140" s="201"/>
      <c r="D140" s="159">
        <v>283</v>
      </c>
      <c r="E140" s="159"/>
      <c r="F140" s="185">
        <f t="shared" si="0"/>
        <v>8.1415420023014953E-2</v>
      </c>
      <c r="G140" s="18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0" t="s">
        <v>18</v>
      </c>
      <c r="C141" s="201"/>
      <c r="D141" s="159">
        <v>260</v>
      </c>
      <c r="E141" s="159"/>
      <c r="F141" s="185">
        <f t="shared" si="0"/>
        <v>6.3788027477919534E-2</v>
      </c>
      <c r="G141" s="18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8" t="s">
        <v>19</v>
      </c>
      <c r="C142" s="199"/>
      <c r="D142" s="159">
        <v>239</v>
      </c>
      <c r="E142" s="159"/>
      <c r="F142" s="185">
        <f t="shared" si="0"/>
        <v>8.0147551978537901E-2</v>
      </c>
      <c r="G142" s="18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8" t="s">
        <v>21</v>
      </c>
      <c r="C143" s="199"/>
      <c r="D143" s="159">
        <v>186</v>
      </c>
      <c r="E143" s="159"/>
      <c r="F143" s="185">
        <f t="shared" ref="F143" si="1">(D143*100%)/D88</f>
        <v>0.05</v>
      </c>
      <c r="G143" s="18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8" t="s">
        <v>22</v>
      </c>
      <c r="C144" s="199"/>
      <c r="D144" s="159"/>
      <c r="E144" s="159"/>
      <c r="F144" s="185"/>
      <c r="G144" s="18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8" t="s">
        <v>38</v>
      </c>
      <c r="C145" s="199"/>
      <c r="D145" s="159"/>
      <c r="E145" s="159"/>
      <c r="F145" s="441"/>
      <c r="G145" s="44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0" t="s">
        <v>24</v>
      </c>
      <c r="C146" s="201"/>
      <c r="D146" s="159"/>
      <c r="E146" s="159"/>
      <c r="F146" s="441"/>
      <c r="G146" s="44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8" t="s">
        <v>39</v>
      </c>
      <c r="C147" s="199"/>
      <c r="D147" s="159"/>
      <c r="E147" s="159"/>
      <c r="F147" s="441"/>
      <c r="G147" s="44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1" t="s">
        <v>40</v>
      </c>
      <c r="C148" s="182"/>
      <c r="D148" s="183"/>
      <c r="E148" s="183"/>
      <c r="F148" s="441"/>
      <c r="G148" s="44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81" t="s">
        <v>41</v>
      </c>
      <c r="C149" s="182"/>
      <c r="D149" s="183">
        <f>SUM(D137:E148)</f>
        <v>1634</v>
      </c>
      <c r="E149" s="183"/>
      <c r="F149" s="185">
        <f>(D149*100%)/D94</f>
        <v>6.7300959677087199E-2</v>
      </c>
      <c r="G149" s="186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8" t="s">
        <v>59</v>
      </c>
      <c r="C152" s="189"/>
      <c r="D152" s="189"/>
      <c r="E152" s="189"/>
      <c r="F152" s="189"/>
      <c r="G152" s="190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91"/>
      <c r="C153" s="192"/>
      <c r="D153" s="192"/>
      <c r="E153" s="192"/>
      <c r="F153" s="192"/>
      <c r="G153" s="193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6" t="s">
        <v>0</v>
      </c>
      <c r="C154" s="207"/>
      <c r="D154" s="207" t="s">
        <v>44</v>
      </c>
      <c r="E154" s="207"/>
      <c r="F154" s="207" t="s">
        <v>58</v>
      </c>
      <c r="G154" s="39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0" t="s">
        <v>14</v>
      </c>
      <c r="C155" s="201"/>
      <c r="D155" s="159">
        <v>2480</v>
      </c>
      <c r="E155" s="159"/>
      <c r="F155" s="185">
        <f t="shared" ref="F155:F160" si="2">(D155*100%)/D82</f>
        <v>0.9447619047619048</v>
      </c>
      <c r="G155" s="186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0" t="s">
        <v>15</v>
      </c>
      <c r="C156" s="201"/>
      <c r="D156" s="159">
        <v>3478</v>
      </c>
      <c r="E156" s="159"/>
      <c r="F156" s="185">
        <f t="shared" si="2"/>
        <v>0.93822497976800645</v>
      </c>
      <c r="G156" s="18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0" t="s">
        <v>16</v>
      </c>
      <c r="C157" s="201"/>
      <c r="D157" s="159">
        <v>3456</v>
      </c>
      <c r="E157" s="159"/>
      <c r="F157" s="185">
        <f t="shared" si="2"/>
        <v>0.93582453290008127</v>
      </c>
      <c r="G157" s="186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0" t="s">
        <v>17</v>
      </c>
      <c r="C158" s="201"/>
      <c r="D158" s="159">
        <v>3309</v>
      </c>
      <c r="E158" s="159"/>
      <c r="F158" s="185">
        <f t="shared" si="2"/>
        <v>0.95195627157652474</v>
      </c>
      <c r="G158" s="18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0" t="s">
        <v>18</v>
      </c>
      <c r="C159" s="201"/>
      <c r="D159" s="159">
        <v>3717</v>
      </c>
      <c r="E159" s="159"/>
      <c r="F159" s="185">
        <f t="shared" si="2"/>
        <v>0.91192345436702649</v>
      </c>
      <c r="G159" s="186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8" t="s">
        <v>19</v>
      </c>
      <c r="C160" s="199"/>
      <c r="D160" s="159">
        <v>2775</v>
      </c>
      <c r="E160" s="159"/>
      <c r="F160" s="185">
        <f t="shared" si="2"/>
        <v>0.93058350100603626</v>
      </c>
      <c r="G160" s="18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1" x14ac:dyDescent="0.2">
      <c r="B161" s="198" t="s">
        <v>21</v>
      </c>
      <c r="C161" s="199"/>
      <c r="D161" s="159">
        <v>3500</v>
      </c>
      <c r="E161" s="159"/>
      <c r="F161" s="185">
        <f t="shared" ref="F161" si="3">(D161*100%)/D88</f>
        <v>0.94086021505376349</v>
      </c>
      <c r="G161" s="18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1" x14ac:dyDescent="0.2">
      <c r="B162" s="198" t="s">
        <v>22</v>
      </c>
      <c r="C162" s="199"/>
      <c r="D162" s="159"/>
      <c r="E162" s="159"/>
      <c r="F162" s="185"/>
      <c r="G162" s="18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1" x14ac:dyDescent="0.2">
      <c r="B163" s="198" t="s">
        <v>38</v>
      </c>
      <c r="C163" s="199"/>
      <c r="D163" s="159"/>
      <c r="E163" s="159"/>
      <c r="F163" s="185"/>
      <c r="G163" s="18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1" x14ac:dyDescent="0.2">
      <c r="B164" s="200" t="s">
        <v>24</v>
      </c>
      <c r="C164" s="201"/>
      <c r="D164" s="159"/>
      <c r="E164" s="159"/>
      <c r="F164" s="185"/>
      <c r="G164" s="18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1" x14ac:dyDescent="0.2">
      <c r="B165" s="198" t="s">
        <v>39</v>
      </c>
      <c r="C165" s="199"/>
      <c r="D165" s="159"/>
      <c r="E165" s="159"/>
      <c r="F165" s="185"/>
      <c r="G165" s="18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1" ht="13.5" thickBot="1" x14ac:dyDescent="0.25">
      <c r="B166" s="181" t="s">
        <v>40</v>
      </c>
      <c r="C166" s="182"/>
      <c r="D166" s="183"/>
      <c r="E166" s="183"/>
      <c r="F166" s="185"/>
      <c r="G166" s="18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1" ht="13.5" thickBot="1" x14ac:dyDescent="0.25">
      <c r="B167" s="181" t="s">
        <v>41</v>
      </c>
      <c r="C167" s="182"/>
      <c r="D167" s="183">
        <f>SUM(D155:E166)</f>
        <v>22715</v>
      </c>
      <c r="E167" s="183"/>
      <c r="F167" s="185">
        <f>(D167*100%)/D94</f>
        <v>0.93558219037027879</v>
      </c>
      <c r="G167" s="186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1" ht="15.75" customHeight="1" thickBot="1" x14ac:dyDescent="0.25"/>
    <row r="170" spans="2:31" x14ac:dyDescent="0.2">
      <c r="B170" s="188" t="s">
        <v>69</v>
      </c>
      <c r="C170" s="189"/>
      <c r="D170" s="189"/>
      <c r="E170" s="189"/>
      <c r="F170" s="189"/>
      <c r="G170" s="189"/>
      <c r="H170" s="189"/>
      <c r="I170" s="189"/>
      <c r="J170" s="189"/>
      <c r="K170" s="189"/>
      <c r="L170" s="189"/>
      <c r="M170" s="189"/>
      <c r="N170" s="189"/>
      <c r="O170" s="189"/>
      <c r="P170" s="189"/>
      <c r="Q170" s="189"/>
      <c r="R170" s="189"/>
      <c r="S170" s="189"/>
      <c r="T170" s="189"/>
      <c r="U170" s="189"/>
      <c r="V170" s="189"/>
      <c r="W170" s="189"/>
      <c r="X170" s="189"/>
      <c r="Y170" s="189"/>
      <c r="Z170" s="189"/>
      <c r="AA170" s="189"/>
      <c r="AB170" s="189"/>
      <c r="AC170" s="189"/>
      <c r="AD170" s="15"/>
    </row>
    <row r="171" spans="2:31" x14ac:dyDescent="0.2">
      <c r="B171" s="225"/>
      <c r="C171" s="226"/>
      <c r="D171" s="226"/>
      <c r="E171" s="226"/>
      <c r="F171" s="226"/>
      <c r="G171" s="226"/>
      <c r="H171" s="226"/>
      <c r="I171" s="226"/>
      <c r="J171" s="226"/>
      <c r="K171" s="226"/>
      <c r="L171" s="226"/>
      <c r="M171" s="226"/>
      <c r="N171" s="226"/>
      <c r="O171" s="226"/>
      <c r="P171" s="226"/>
      <c r="Q171" s="226"/>
      <c r="R171" s="226"/>
      <c r="S171" s="226"/>
      <c r="T171" s="226"/>
      <c r="U171" s="226"/>
      <c r="V171" s="226"/>
      <c r="W171" s="226"/>
      <c r="X171" s="226"/>
      <c r="Y171" s="226"/>
      <c r="Z171" s="226"/>
      <c r="AA171" s="226"/>
      <c r="AB171" s="226"/>
      <c r="AC171" s="226"/>
      <c r="AD171" s="15"/>
    </row>
    <row r="172" spans="2:31" x14ac:dyDescent="0.2">
      <c r="B172" s="227" t="s">
        <v>70</v>
      </c>
      <c r="C172" s="227"/>
      <c r="D172" s="227"/>
      <c r="E172" s="227"/>
      <c r="F172" s="208" t="s">
        <v>14</v>
      </c>
      <c r="G172" s="208"/>
      <c r="H172" s="208" t="s">
        <v>15</v>
      </c>
      <c r="I172" s="208"/>
      <c r="J172" s="208" t="s">
        <v>16</v>
      </c>
      <c r="K172" s="208"/>
      <c r="L172" s="208" t="s">
        <v>17</v>
      </c>
      <c r="M172" s="208"/>
      <c r="N172" s="208" t="s">
        <v>18</v>
      </c>
      <c r="O172" s="208"/>
      <c r="P172" s="208" t="s">
        <v>19</v>
      </c>
      <c r="Q172" s="208"/>
      <c r="R172" s="208" t="s">
        <v>21</v>
      </c>
      <c r="S172" s="208"/>
      <c r="T172" s="208" t="s">
        <v>22</v>
      </c>
      <c r="U172" s="208"/>
      <c r="V172" s="208" t="s">
        <v>23</v>
      </c>
      <c r="W172" s="208"/>
      <c r="X172" s="208" t="s">
        <v>24</v>
      </c>
      <c r="Y172" s="208"/>
      <c r="Z172" s="208" t="s">
        <v>25</v>
      </c>
      <c r="AA172" s="208"/>
      <c r="AB172" s="208" t="s">
        <v>26</v>
      </c>
      <c r="AC172" s="209"/>
      <c r="AD172" s="15"/>
      <c r="AE172" s="15"/>
    </row>
    <row r="173" spans="2:31" ht="15.75" x14ac:dyDescent="0.25">
      <c r="B173" s="228" t="s">
        <v>157</v>
      </c>
      <c r="C173" s="197"/>
      <c r="D173" s="197"/>
      <c r="E173" s="197"/>
      <c r="F173" s="210">
        <v>0</v>
      </c>
      <c r="G173" s="210"/>
      <c r="H173" s="210">
        <v>1</v>
      </c>
      <c r="I173" s="210"/>
      <c r="J173" s="210">
        <v>1</v>
      </c>
      <c r="K173" s="210"/>
      <c r="L173" s="210">
        <v>2</v>
      </c>
      <c r="M173" s="210"/>
      <c r="N173" s="210">
        <v>3</v>
      </c>
      <c r="O173" s="210"/>
      <c r="P173" s="210">
        <v>3</v>
      </c>
      <c r="Q173" s="210"/>
      <c r="R173" s="210">
        <v>2</v>
      </c>
      <c r="S173" s="210"/>
      <c r="T173" s="210"/>
      <c r="U173" s="210"/>
      <c r="V173" s="210"/>
      <c r="W173" s="210"/>
      <c r="X173" s="211"/>
      <c r="Y173" s="211"/>
      <c r="Z173" s="211"/>
      <c r="AA173" s="211"/>
      <c r="AB173" s="211"/>
      <c r="AC173" s="212"/>
      <c r="AD173" s="15"/>
      <c r="AE173" s="143"/>
    </row>
    <row r="174" spans="2:31" ht="15" x14ac:dyDescent="0.2">
      <c r="B174" s="168" t="s">
        <v>72</v>
      </c>
      <c r="C174" s="163"/>
      <c r="D174" s="163"/>
      <c r="E174" s="163"/>
      <c r="F174" s="164">
        <v>0</v>
      </c>
      <c r="G174" s="164"/>
      <c r="H174" s="164">
        <v>1</v>
      </c>
      <c r="I174" s="164"/>
      <c r="J174" s="164">
        <v>3</v>
      </c>
      <c r="K174" s="164"/>
      <c r="L174" s="164">
        <v>0</v>
      </c>
      <c r="M174" s="164"/>
      <c r="N174" s="164">
        <v>0</v>
      </c>
      <c r="O174" s="164"/>
      <c r="P174" s="164">
        <v>1</v>
      </c>
      <c r="Q174" s="164"/>
      <c r="R174" s="164">
        <v>0</v>
      </c>
      <c r="S174" s="164"/>
      <c r="T174" s="164"/>
      <c r="U174" s="164"/>
      <c r="V174" s="164"/>
      <c r="W174" s="164"/>
      <c r="X174" s="159"/>
      <c r="Y174" s="159"/>
      <c r="Z174" s="159"/>
      <c r="AA174" s="159"/>
      <c r="AB174" s="159"/>
      <c r="AC174" s="178"/>
      <c r="AD174" s="15"/>
      <c r="AE174" s="144"/>
    </row>
    <row r="175" spans="2:31" ht="15" x14ac:dyDescent="0.2">
      <c r="B175" s="168" t="s">
        <v>73</v>
      </c>
      <c r="C175" s="163"/>
      <c r="D175" s="163"/>
      <c r="E175" s="163"/>
      <c r="F175" s="164">
        <v>0</v>
      </c>
      <c r="G175" s="164"/>
      <c r="H175" s="164">
        <v>0</v>
      </c>
      <c r="I175" s="164"/>
      <c r="J175" s="164">
        <v>0</v>
      </c>
      <c r="K175" s="164"/>
      <c r="L175" s="164">
        <v>0</v>
      </c>
      <c r="M175" s="164"/>
      <c r="N175" s="164">
        <v>0</v>
      </c>
      <c r="O175" s="164"/>
      <c r="P175" s="164">
        <v>0</v>
      </c>
      <c r="Q175" s="164"/>
      <c r="R175" s="164">
        <v>0</v>
      </c>
      <c r="S175" s="164"/>
      <c r="T175" s="164"/>
      <c r="U175" s="164"/>
      <c r="V175" s="164"/>
      <c r="W175" s="164"/>
      <c r="X175" s="159"/>
      <c r="Y175" s="159"/>
      <c r="Z175" s="159"/>
      <c r="AA175" s="159"/>
      <c r="AB175" s="159"/>
      <c r="AC175" s="178"/>
      <c r="AD175" s="15"/>
      <c r="AE175" s="144"/>
    </row>
    <row r="176" spans="2:31" ht="15" x14ac:dyDescent="0.2">
      <c r="B176" s="162" t="s">
        <v>153</v>
      </c>
      <c r="C176" s="163"/>
      <c r="D176" s="163"/>
      <c r="E176" s="163"/>
      <c r="F176" s="164">
        <v>29</v>
      </c>
      <c r="G176" s="164"/>
      <c r="H176" s="164">
        <v>52</v>
      </c>
      <c r="I176" s="164"/>
      <c r="J176" s="164">
        <v>75</v>
      </c>
      <c r="K176" s="164"/>
      <c r="L176" s="164">
        <v>55</v>
      </c>
      <c r="M176" s="164"/>
      <c r="N176" s="164">
        <v>49</v>
      </c>
      <c r="O176" s="164"/>
      <c r="P176" s="164">
        <v>33</v>
      </c>
      <c r="Q176" s="164"/>
      <c r="R176" s="164">
        <v>24</v>
      </c>
      <c r="S176" s="164"/>
      <c r="T176" s="164"/>
      <c r="U176" s="164"/>
      <c r="V176" s="164"/>
      <c r="W176" s="164"/>
      <c r="X176" s="159"/>
      <c r="Y176" s="159"/>
      <c r="Z176" s="159"/>
      <c r="AA176" s="159"/>
      <c r="AB176" s="159"/>
      <c r="AC176" s="178"/>
      <c r="AD176" s="15"/>
      <c r="AE176" s="144"/>
    </row>
    <row r="177" spans="2:31" ht="15" x14ac:dyDescent="0.2">
      <c r="B177" s="162" t="s">
        <v>154</v>
      </c>
      <c r="C177" s="163"/>
      <c r="D177" s="163"/>
      <c r="E177" s="163"/>
      <c r="F177" s="164">
        <v>0</v>
      </c>
      <c r="G177" s="164"/>
      <c r="H177" s="164">
        <v>4</v>
      </c>
      <c r="I177" s="164"/>
      <c r="J177" s="164">
        <v>2</v>
      </c>
      <c r="K177" s="164"/>
      <c r="L177" s="164">
        <v>2</v>
      </c>
      <c r="M177" s="164"/>
      <c r="N177" s="164">
        <v>2</v>
      </c>
      <c r="O177" s="164"/>
      <c r="P177" s="164">
        <v>1</v>
      </c>
      <c r="Q177" s="164"/>
      <c r="R177" s="164">
        <v>3</v>
      </c>
      <c r="S177" s="164"/>
      <c r="T177" s="164"/>
      <c r="U177" s="164"/>
      <c r="V177" s="164"/>
      <c r="W177" s="164"/>
      <c r="X177" s="164"/>
      <c r="Y177" s="164"/>
      <c r="Z177" s="164"/>
      <c r="AA177" s="164"/>
      <c r="AB177" s="164"/>
      <c r="AC177" s="164"/>
      <c r="AD177" s="15"/>
      <c r="AE177" s="144"/>
    </row>
    <row r="178" spans="2:31" ht="15" x14ac:dyDescent="0.2">
      <c r="B178" s="162" t="s">
        <v>155</v>
      </c>
      <c r="C178" s="163"/>
      <c r="D178" s="163"/>
      <c r="E178" s="163"/>
      <c r="F178" s="164">
        <v>6</v>
      </c>
      <c r="G178" s="164"/>
      <c r="H178" s="164">
        <v>10</v>
      </c>
      <c r="I178" s="164"/>
      <c r="J178" s="164">
        <v>7</v>
      </c>
      <c r="K178" s="164"/>
      <c r="L178" s="164">
        <v>6</v>
      </c>
      <c r="M178" s="164"/>
      <c r="N178" s="164">
        <v>2</v>
      </c>
      <c r="O178" s="164"/>
      <c r="P178" s="164">
        <v>2</v>
      </c>
      <c r="Q178" s="164"/>
      <c r="R178" s="164">
        <v>3</v>
      </c>
      <c r="S178" s="164"/>
      <c r="T178" s="164"/>
      <c r="U178" s="164"/>
      <c r="V178" s="164"/>
      <c r="W178" s="164"/>
      <c r="X178" s="164"/>
      <c r="Y178" s="164"/>
      <c r="Z178" s="164"/>
      <c r="AA178" s="164"/>
      <c r="AB178" s="164"/>
      <c r="AC178" s="164"/>
      <c r="AD178" s="15"/>
      <c r="AE178" s="144"/>
    </row>
    <row r="179" spans="2:31" ht="15" x14ac:dyDescent="0.2">
      <c r="B179" s="168" t="s">
        <v>74</v>
      </c>
      <c r="C179" s="169"/>
      <c r="D179" s="169"/>
      <c r="E179" s="169"/>
      <c r="F179" s="164">
        <v>116</v>
      </c>
      <c r="G179" s="164"/>
      <c r="H179" s="164">
        <v>76</v>
      </c>
      <c r="I179" s="164"/>
      <c r="J179" s="164">
        <v>51</v>
      </c>
      <c r="K179" s="164"/>
      <c r="L179" s="164">
        <v>33</v>
      </c>
      <c r="M179" s="164"/>
      <c r="N179" s="164">
        <v>41</v>
      </c>
      <c r="O179" s="164"/>
      <c r="P179" s="164">
        <v>30</v>
      </c>
      <c r="Q179" s="164"/>
      <c r="R179" s="164">
        <v>28</v>
      </c>
      <c r="S179" s="164"/>
      <c r="T179" s="164"/>
      <c r="U179" s="164"/>
      <c r="V179" s="164"/>
      <c r="W179" s="164"/>
      <c r="X179" s="159"/>
      <c r="Y179" s="159"/>
      <c r="Z179" s="159"/>
      <c r="AA179" s="159"/>
      <c r="AB179" s="159"/>
      <c r="AC179" s="178"/>
      <c r="AD179" s="15"/>
      <c r="AE179" s="144"/>
    </row>
    <row r="180" spans="2:31" ht="15.75" thickBot="1" x14ac:dyDescent="0.25">
      <c r="B180" s="166" t="s">
        <v>75</v>
      </c>
      <c r="C180" s="167"/>
      <c r="D180" s="167"/>
      <c r="E180" s="167"/>
      <c r="F180" s="164">
        <v>2474</v>
      </c>
      <c r="G180" s="164"/>
      <c r="H180" s="164">
        <v>3563</v>
      </c>
      <c r="I180" s="164"/>
      <c r="J180" s="164">
        <v>3554</v>
      </c>
      <c r="K180" s="164"/>
      <c r="L180" s="164">
        <v>3378</v>
      </c>
      <c r="M180" s="164"/>
      <c r="N180" s="164">
        <v>3979</v>
      </c>
      <c r="O180" s="164"/>
      <c r="P180" s="164">
        <v>2912</v>
      </c>
      <c r="Q180" s="164"/>
      <c r="R180" s="164">
        <v>3660</v>
      </c>
      <c r="S180" s="164"/>
      <c r="T180" s="164"/>
      <c r="U180" s="164"/>
      <c r="V180" s="164"/>
      <c r="W180" s="164"/>
      <c r="X180" s="159"/>
      <c r="Y180" s="159"/>
      <c r="Z180" s="159"/>
      <c r="AA180" s="159"/>
      <c r="AB180" s="159"/>
      <c r="AC180" s="178"/>
      <c r="AD180" s="15"/>
      <c r="AE180" s="144"/>
    </row>
    <row r="181" spans="2:31" ht="15.75" thickBot="1" x14ac:dyDescent="0.25">
      <c r="B181" s="170" t="s">
        <v>41</v>
      </c>
      <c r="C181" s="171"/>
      <c r="D181" s="171"/>
      <c r="E181" s="171"/>
      <c r="F181" s="175">
        <f>SUM(F173:F180)</f>
        <v>2625</v>
      </c>
      <c r="G181" s="176"/>
      <c r="H181" s="172">
        <f>SUM(H173:H180)</f>
        <v>3707</v>
      </c>
      <c r="I181" s="173"/>
      <c r="J181" s="174">
        <f>SUM(J173:J180)</f>
        <v>3693</v>
      </c>
      <c r="K181" s="174"/>
      <c r="L181" s="172">
        <f>SUM(L173:L180)</f>
        <v>3476</v>
      </c>
      <c r="M181" s="173"/>
      <c r="N181" s="174">
        <f>SUM(N173:N180)</f>
        <v>4076</v>
      </c>
      <c r="O181" s="174"/>
      <c r="P181" s="172">
        <f>SUM(P173:P180)</f>
        <v>2982</v>
      </c>
      <c r="Q181" s="173"/>
      <c r="R181" s="172">
        <f>SUM(R173:R180)</f>
        <v>3720</v>
      </c>
      <c r="S181" s="173"/>
      <c r="T181" s="172">
        <f>SUM(T173:T180)</f>
        <v>0</v>
      </c>
      <c r="U181" s="173"/>
      <c r="V181" s="172">
        <f>SUM(V173:V180)</f>
        <v>0</v>
      </c>
      <c r="W181" s="173"/>
      <c r="X181" s="172">
        <f>SUM(X173:X180)</f>
        <v>0</v>
      </c>
      <c r="Y181" s="173"/>
      <c r="Z181" s="172">
        <f>SUM(Z173:Z180)</f>
        <v>0</v>
      </c>
      <c r="AA181" s="173"/>
      <c r="AB181" s="172">
        <f>SUM(AB173:AB180)</f>
        <v>0</v>
      </c>
      <c r="AC181" s="174"/>
      <c r="AD181" s="15"/>
      <c r="AE181" s="144"/>
    </row>
    <row r="182" spans="2:31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  <c r="AE182" s="15"/>
    </row>
    <row r="183" spans="2:31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  <c r="AE183" s="15"/>
    </row>
    <row r="184" spans="2:31" x14ac:dyDescent="0.2">
      <c r="AD184" s="15"/>
      <c r="AE184" s="15"/>
    </row>
    <row r="185" spans="2:31" ht="13.5" thickBot="1" x14ac:dyDescent="0.25">
      <c r="AD185" s="15"/>
    </row>
    <row r="186" spans="2:31" x14ac:dyDescent="0.2">
      <c r="B186" s="188" t="s">
        <v>76</v>
      </c>
      <c r="C186" s="189"/>
      <c r="D186" s="189"/>
      <c r="E186" s="189"/>
      <c r="F186" s="189"/>
      <c r="G186" s="190"/>
    </row>
    <row r="187" spans="2:31" ht="13.5" thickBot="1" x14ac:dyDescent="0.25">
      <c r="B187" s="191"/>
      <c r="C187" s="192"/>
      <c r="D187" s="192"/>
      <c r="E187" s="192"/>
      <c r="F187" s="192"/>
      <c r="G187" s="193"/>
    </row>
    <row r="188" spans="2:31" ht="13.5" thickBot="1" x14ac:dyDescent="0.25">
      <c r="B188" s="194" t="s">
        <v>60</v>
      </c>
      <c r="C188" s="195"/>
      <c r="D188" s="195"/>
      <c r="E188" s="195"/>
      <c r="F188" s="179" t="s">
        <v>44</v>
      </c>
      <c r="G188" s="180"/>
      <c r="H188" s="3"/>
    </row>
    <row r="189" spans="2:31" x14ac:dyDescent="0.2">
      <c r="B189" s="196" t="s">
        <v>71</v>
      </c>
      <c r="C189" s="197"/>
      <c r="D189" s="197"/>
      <c r="E189" s="197"/>
      <c r="F189" s="160">
        <f>SUM(F173:AC173)</f>
        <v>12</v>
      </c>
      <c r="G189" s="161"/>
    </row>
    <row r="190" spans="2:31" x14ac:dyDescent="0.2">
      <c r="B190" s="168" t="s">
        <v>72</v>
      </c>
      <c r="C190" s="163"/>
      <c r="D190" s="163"/>
      <c r="E190" s="163"/>
      <c r="F190" s="160">
        <f t="shared" ref="F190:F196" si="4">SUM(F174:AC174)</f>
        <v>5</v>
      </c>
      <c r="G190" s="161"/>
    </row>
    <row r="191" spans="2:31" x14ac:dyDescent="0.2">
      <c r="B191" s="168" t="s">
        <v>73</v>
      </c>
      <c r="C191" s="163"/>
      <c r="D191" s="163"/>
      <c r="E191" s="163"/>
      <c r="F191" s="160">
        <f t="shared" si="4"/>
        <v>0</v>
      </c>
      <c r="G191" s="161"/>
    </row>
    <row r="192" spans="2:31" x14ac:dyDescent="0.2">
      <c r="B192" s="162" t="s">
        <v>153</v>
      </c>
      <c r="C192" s="163"/>
      <c r="D192" s="163"/>
      <c r="E192" s="163"/>
      <c r="F192" s="160">
        <f t="shared" si="4"/>
        <v>317</v>
      </c>
      <c r="G192" s="161"/>
    </row>
    <row r="193" spans="2:32" x14ac:dyDescent="0.2">
      <c r="B193" s="162" t="s">
        <v>154</v>
      </c>
      <c r="C193" s="163"/>
      <c r="D193" s="163"/>
      <c r="E193" s="163"/>
      <c r="F193" s="160">
        <f t="shared" si="4"/>
        <v>14</v>
      </c>
      <c r="G193" s="161"/>
    </row>
    <row r="194" spans="2:32" x14ac:dyDescent="0.2">
      <c r="B194" s="162" t="s">
        <v>155</v>
      </c>
      <c r="C194" s="163"/>
      <c r="D194" s="163"/>
      <c r="E194" s="163"/>
      <c r="F194" s="160">
        <f t="shared" si="4"/>
        <v>36</v>
      </c>
      <c r="G194" s="161"/>
    </row>
    <row r="195" spans="2:32" x14ac:dyDescent="0.2">
      <c r="B195" s="168" t="s">
        <v>74</v>
      </c>
      <c r="C195" s="169"/>
      <c r="D195" s="169"/>
      <c r="E195" s="169"/>
      <c r="F195" s="160">
        <f t="shared" si="4"/>
        <v>375</v>
      </c>
      <c r="G195" s="161"/>
    </row>
    <row r="196" spans="2:32" ht="13.5" thickBot="1" x14ac:dyDescent="0.25">
      <c r="B196" s="166" t="s">
        <v>75</v>
      </c>
      <c r="C196" s="167"/>
      <c r="D196" s="167"/>
      <c r="E196" s="167"/>
      <c r="F196" s="160">
        <f t="shared" si="4"/>
        <v>23520</v>
      </c>
      <c r="G196" s="161"/>
    </row>
    <row r="197" spans="2:32" ht="13.5" thickBot="1" x14ac:dyDescent="0.25">
      <c r="B197" s="170" t="s">
        <v>41</v>
      </c>
      <c r="C197" s="171"/>
      <c r="D197" s="171"/>
      <c r="E197" s="171"/>
      <c r="F197" s="170">
        <f>SUM(F189:F196)</f>
        <v>24279</v>
      </c>
      <c r="G197" s="187"/>
    </row>
    <row r="203" spans="2:32" ht="3" customHeight="1" thickBot="1" x14ac:dyDescent="0.25"/>
    <row r="204" spans="2:32" ht="7.5" customHeight="1" x14ac:dyDescent="0.2">
      <c r="B204" s="232" t="s">
        <v>65</v>
      </c>
      <c r="C204" s="233"/>
      <c r="D204" s="233"/>
      <c r="E204" s="233"/>
      <c r="F204" s="233"/>
      <c r="G204" s="233"/>
      <c r="H204" s="233"/>
      <c r="I204" s="233"/>
      <c r="J204" s="233"/>
      <c r="K204" s="233"/>
      <c r="L204" s="233"/>
      <c r="M204" s="233"/>
      <c r="N204" s="233"/>
      <c r="O204" s="233"/>
      <c r="P204" s="233"/>
      <c r="Q204" s="233"/>
      <c r="R204" s="233"/>
      <c r="S204" s="233"/>
      <c r="T204" s="233"/>
      <c r="U204" s="233"/>
      <c r="V204" s="233"/>
      <c r="W204" s="233"/>
      <c r="X204" s="233"/>
      <c r="Y204" s="233"/>
      <c r="Z204" s="233"/>
      <c r="AA204" s="233"/>
      <c r="AB204" s="233"/>
      <c r="AC204" s="234"/>
    </row>
    <row r="205" spans="2:32" ht="8.25" customHeight="1" thickBot="1" x14ac:dyDescent="0.25">
      <c r="B205" s="235"/>
      <c r="C205" s="236"/>
      <c r="D205" s="236"/>
      <c r="E205" s="236"/>
      <c r="F205" s="236"/>
      <c r="G205" s="236"/>
      <c r="H205" s="236"/>
      <c r="I205" s="236"/>
      <c r="J205" s="236"/>
      <c r="K205" s="236"/>
      <c r="L205" s="236"/>
      <c r="M205" s="236"/>
      <c r="N205" s="236"/>
      <c r="O205" s="236"/>
      <c r="P205" s="236"/>
      <c r="Q205" s="236"/>
      <c r="R205" s="236"/>
      <c r="S205" s="236"/>
      <c r="T205" s="236"/>
      <c r="U205" s="236"/>
      <c r="V205" s="236"/>
      <c r="W205" s="236"/>
      <c r="X205" s="236"/>
      <c r="Y205" s="236"/>
      <c r="Z205" s="236"/>
      <c r="AA205" s="236"/>
      <c r="AB205" s="236"/>
      <c r="AC205" s="237"/>
    </row>
    <row r="206" spans="2:32" ht="13.5" customHeight="1" x14ac:dyDescent="0.2">
      <c r="B206" s="274" t="s">
        <v>60</v>
      </c>
      <c r="C206" s="275"/>
      <c r="D206" s="275"/>
      <c r="E206" s="276"/>
      <c r="F206" s="271" t="s">
        <v>14</v>
      </c>
      <c r="G206" s="256"/>
      <c r="H206" s="256" t="s">
        <v>15</v>
      </c>
      <c r="I206" s="256"/>
      <c r="J206" s="256" t="s">
        <v>16</v>
      </c>
      <c r="K206" s="256"/>
      <c r="L206" s="256" t="s">
        <v>17</v>
      </c>
      <c r="M206" s="256"/>
      <c r="N206" s="256" t="s">
        <v>18</v>
      </c>
      <c r="O206" s="256"/>
      <c r="P206" s="256" t="s">
        <v>19</v>
      </c>
      <c r="Q206" s="256"/>
      <c r="R206" s="256" t="s">
        <v>21</v>
      </c>
      <c r="S206" s="256"/>
      <c r="T206" s="277" t="s">
        <v>22</v>
      </c>
      <c r="U206" s="265"/>
      <c r="V206" s="256" t="s">
        <v>23</v>
      </c>
      <c r="W206" s="256"/>
      <c r="X206" s="256" t="s">
        <v>24</v>
      </c>
      <c r="Y206" s="256"/>
      <c r="Z206" s="256" t="s">
        <v>25</v>
      </c>
      <c r="AA206" s="256"/>
      <c r="AB206" s="256" t="s">
        <v>26</v>
      </c>
      <c r="AC206" s="272"/>
    </row>
    <row r="207" spans="2:32" ht="12.75" customHeight="1" x14ac:dyDescent="0.2">
      <c r="B207" s="150" t="s">
        <v>82</v>
      </c>
      <c r="C207" s="150" t="s">
        <v>100</v>
      </c>
      <c r="D207" s="150" t="s">
        <v>100</v>
      </c>
      <c r="E207" s="150" t="s">
        <v>100</v>
      </c>
      <c r="F207" s="177">
        <v>30</v>
      </c>
      <c r="G207" s="177"/>
      <c r="H207" s="177">
        <v>67</v>
      </c>
      <c r="I207" s="177"/>
      <c r="J207" s="177">
        <v>107</v>
      </c>
      <c r="K207" s="177"/>
      <c r="L207" s="177">
        <v>50</v>
      </c>
      <c r="M207" s="177"/>
      <c r="N207" s="177">
        <v>64</v>
      </c>
      <c r="O207" s="177"/>
      <c r="P207" s="177">
        <v>80</v>
      </c>
      <c r="Q207" s="177"/>
      <c r="R207" s="177">
        <v>69</v>
      </c>
      <c r="S207" s="177"/>
      <c r="T207" s="165"/>
      <c r="U207" s="165"/>
      <c r="V207" s="165"/>
      <c r="W207" s="165"/>
      <c r="X207" s="165"/>
      <c r="Y207" s="165"/>
      <c r="Z207" s="165"/>
      <c r="AA207" s="165"/>
      <c r="AB207" s="165"/>
      <c r="AC207" s="165"/>
      <c r="AE207" s="145"/>
      <c r="AF207" s="148"/>
    </row>
    <row r="208" spans="2:32" ht="17.25" customHeight="1" x14ac:dyDescent="0.2">
      <c r="B208" s="267" t="s">
        <v>79</v>
      </c>
      <c r="C208" s="267" t="s">
        <v>101</v>
      </c>
      <c r="D208" s="267" t="s">
        <v>101</v>
      </c>
      <c r="E208" s="267" t="s">
        <v>101</v>
      </c>
      <c r="F208" s="177">
        <v>55</v>
      </c>
      <c r="G208" s="177"/>
      <c r="H208" s="177">
        <v>71</v>
      </c>
      <c r="I208" s="177"/>
      <c r="J208" s="177">
        <v>74</v>
      </c>
      <c r="K208" s="177"/>
      <c r="L208" s="177">
        <v>54</v>
      </c>
      <c r="M208" s="177"/>
      <c r="N208" s="177">
        <v>52</v>
      </c>
      <c r="O208" s="177"/>
      <c r="P208" s="177">
        <v>76</v>
      </c>
      <c r="Q208" s="177"/>
      <c r="R208" s="177">
        <v>62</v>
      </c>
      <c r="S208" s="177"/>
      <c r="T208" s="165"/>
      <c r="U208" s="165"/>
      <c r="V208" s="165"/>
      <c r="W208" s="165"/>
      <c r="X208" s="165"/>
      <c r="Y208" s="165"/>
      <c r="Z208" s="165"/>
      <c r="AA208" s="165"/>
      <c r="AB208" s="165"/>
      <c r="AC208" s="165"/>
      <c r="AE208" s="145"/>
      <c r="AF208" s="148"/>
    </row>
    <row r="209" spans="2:32" ht="14.25" customHeight="1" x14ac:dyDescent="0.2">
      <c r="B209" s="150" t="s">
        <v>102</v>
      </c>
      <c r="C209" s="150" t="s">
        <v>103</v>
      </c>
      <c r="D209" s="150" t="s">
        <v>103</v>
      </c>
      <c r="E209" s="150" t="s">
        <v>103</v>
      </c>
      <c r="F209" s="177">
        <v>143</v>
      </c>
      <c r="G209" s="177"/>
      <c r="H209" s="177">
        <v>250</v>
      </c>
      <c r="I209" s="177"/>
      <c r="J209" s="177">
        <v>211</v>
      </c>
      <c r="K209" s="177"/>
      <c r="L209" s="177">
        <v>171</v>
      </c>
      <c r="M209" s="177"/>
      <c r="N209" s="177">
        <v>368</v>
      </c>
      <c r="O209" s="177"/>
      <c r="P209" s="177">
        <v>186</v>
      </c>
      <c r="Q209" s="177"/>
      <c r="R209" s="177">
        <v>212</v>
      </c>
      <c r="S209" s="177"/>
      <c r="T209" s="165"/>
      <c r="U209" s="165"/>
      <c r="V209" s="165"/>
      <c r="W209" s="165"/>
      <c r="X209" s="165"/>
      <c r="Y209" s="165"/>
      <c r="Z209" s="165"/>
      <c r="AA209" s="165"/>
      <c r="AB209" s="165"/>
      <c r="AC209" s="165"/>
      <c r="AE209" s="145"/>
      <c r="AF209" s="148"/>
    </row>
    <row r="210" spans="2:32" ht="12.75" customHeight="1" x14ac:dyDescent="0.2">
      <c r="B210" s="150" t="s">
        <v>104</v>
      </c>
      <c r="C210" s="150" t="s">
        <v>105</v>
      </c>
      <c r="D210" s="150" t="s">
        <v>105</v>
      </c>
      <c r="E210" s="150" t="s">
        <v>105</v>
      </c>
      <c r="F210" s="177">
        <v>37</v>
      </c>
      <c r="G210" s="177"/>
      <c r="H210" s="177">
        <v>63</v>
      </c>
      <c r="I210" s="177"/>
      <c r="J210" s="177">
        <v>86</v>
      </c>
      <c r="K210" s="177"/>
      <c r="L210" s="177">
        <v>43</v>
      </c>
      <c r="M210" s="177"/>
      <c r="N210" s="177">
        <v>69</v>
      </c>
      <c r="O210" s="177"/>
      <c r="P210" s="177">
        <v>33</v>
      </c>
      <c r="Q210" s="177"/>
      <c r="R210" s="177">
        <v>138</v>
      </c>
      <c r="S210" s="177"/>
      <c r="T210" s="165"/>
      <c r="U210" s="165"/>
      <c r="V210" s="165"/>
      <c r="W210" s="165"/>
      <c r="X210" s="165"/>
      <c r="Y210" s="165"/>
      <c r="Z210" s="165"/>
      <c r="AA210" s="165"/>
      <c r="AB210" s="165"/>
      <c r="AC210" s="165"/>
      <c r="AE210" s="145"/>
      <c r="AF210" s="148"/>
    </row>
    <row r="211" spans="2:32" ht="12.75" customHeight="1" x14ac:dyDescent="0.2">
      <c r="B211" s="230" t="s">
        <v>106</v>
      </c>
      <c r="C211" s="230" t="s">
        <v>107</v>
      </c>
      <c r="D211" s="230" t="s">
        <v>107</v>
      </c>
      <c r="E211" s="230" t="s">
        <v>107</v>
      </c>
      <c r="F211" s="177">
        <v>62</v>
      </c>
      <c r="G211" s="177"/>
      <c r="H211" s="177">
        <v>262</v>
      </c>
      <c r="I211" s="177"/>
      <c r="J211" s="177">
        <v>126</v>
      </c>
      <c r="K211" s="177"/>
      <c r="L211" s="177">
        <v>76</v>
      </c>
      <c r="M211" s="177"/>
      <c r="N211" s="177">
        <v>84</v>
      </c>
      <c r="O211" s="177"/>
      <c r="P211" s="177">
        <v>91</v>
      </c>
      <c r="Q211" s="177"/>
      <c r="R211" s="177">
        <v>55</v>
      </c>
      <c r="S211" s="177"/>
      <c r="T211" s="165"/>
      <c r="U211" s="165"/>
      <c r="V211" s="165"/>
      <c r="W211" s="165"/>
      <c r="X211" s="165"/>
      <c r="Y211" s="165"/>
      <c r="Z211" s="165"/>
      <c r="AA211" s="165"/>
      <c r="AB211" s="165"/>
      <c r="AC211" s="165"/>
      <c r="AE211" s="145"/>
      <c r="AF211" s="148"/>
    </row>
    <row r="212" spans="2:32" ht="12.75" customHeight="1" x14ac:dyDescent="0.2">
      <c r="B212" s="230" t="s">
        <v>108</v>
      </c>
      <c r="C212" s="230" t="s">
        <v>109</v>
      </c>
      <c r="D212" s="230" t="s">
        <v>109</v>
      </c>
      <c r="E212" s="230" t="s">
        <v>109</v>
      </c>
      <c r="F212" s="177">
        <v>79</v>
      </c>
      <c r="G212" s="177"/>
      <c r="H212" s="177">
        <v>250</v>
      </c>
      <c r="I212" s="177"/>
      <c r="J212" s="177">
        <v>184</v>
      </c>
      <c r="K212" s="177"/>
      <c r="L212" s="177">
        <v>120</v>
      </c>
      <c r="M212" s="177"/>
      <c r="N212" s="177">
        <v>123</v>
      </c>
      <c r="O212" s="177"/>
      <c r="P212" s="177">
        <v>134</v>
      </c>
      <c r="Q212" s="177"/>
      <c r="R212" s="177">
        <v>79</v>
      </c>
      <c r="S212" s="177"/>
      <c r="T212" s="165"/>
      <c r="U212" s="165"/>
      <c r="V212" s="165"/>
      <c r="W212" s="165"/>
      <c r="X212" s="165"/>
      <c r="Y212" s="165"/>
      <c r="Z212" s="165"/>
      <c r="AA212" s="165"/>
      <c r="AB212" s="165"/>
      <c r="AC212" s="165"/>
      <c r="AE212" s="145"/>
      <c r="AF212" s="148"/>
    </row>
    <row r="213" spans="2:32" ht="12.75" customHeight="1" x14ac:dyDescent="0.2">
      <c r="B213" s="230" t="s">
        <v>110</v>
      </c>
      <c r="C213" s="230" t="s">
        <v>111</v>
      </c>
      <c r="D213" s="230" t="s">
        <v>111</v>
      </c>
      <c r="E213" s="230" t="s">
        <v>111</v>
      </c>
      <c r="F213" s="177">
        <v>0</v>
      </c>
      <c r="G213" s="177"/>
      <c r="H213" s="177">
        <v>0</v>
      </c>
      <c r="I213" s="177"/>
      <c r="J213" s="177">
        <v>0</v>
      </c>
      <c r="K213" s="177"/>
      <c r="L213" s="177">
        <v>0</v>
      </c>
      <c r="M213" s="177"/>
      <c r="N213" s="177">
        <v>0</v>
      </c>
      <c r="O213" s="177"/>
      <c r="P213" s="177">
        <v>1</v>
      </c>
      <c r="Q213" s="177"/>
      <c r="R213" s="177">
        <v>0</v>
      </c>
      <c r="S213" s="177"/>
      <c r="T213" s="165"/>
      <c r="U213" s="165"/>
      <c r="V213" s="165"/>
      <c r="W213" s="165"/>
      <c r="X213" s="165"/>
      <c r="Y213" s="165"/>
      <c r="Z213" s="165"/>
      <c r="AA213" s="165"/>
      <c r="AB213" s="165"/>
      <c r="AC213" s="165"/>
      <c r="AE213" s="145"/>
      <c r="AF213" s="148"/>
    </row>
    <row r="214" spans="2:32" ht="23.25" customHeight="1" x14ac:dyDescent="0.2">
      <c r="B214" s="230" t="s">
        <v>112</v>
      </c>
      <c r="C214" s="230" t="s">
        <v>113</v>
      </c>
      <c r="D214" s="230" t="s">
        <v>113</v>
      </c>
      <c r="E214" s="230" t="s">
        <v>113</v>
      </c>
      <c r="F214" s="177">
        <v>455</v>
      </c>
      <c r="G214" s="177"/>
      <c r="H214" s="177">
        <v>599</v>
      </c>
      <c r="I214" s="177"/>
      <c r="J214" s="177">
        <v>615</v>
      </c>
      <c r="K214" s="177"/>
      <c r="L214" s="177">
        <v>592</v>
      </c>
      <c r="M214" s="177"/>
      <c r="N214" s="177">
        <v>768</v>
      </c>
      <c r="O214" s="177"/>
      <c r="P214" s="177">
        <v>393</v>
      </c>
      <c r="Q214" s="177"/>
      <c r="R214" s="177">
        <v>703</v>
      </c>
      <c r="S214" s="177"/>
      <c r="T214" s="165"/>
      <c r="U214" s="165"/>
      <c r="V214" s="165"/>
      <c r="W214" s="165"/>
      <c r="X214" s="165"/>
      <c r="Y214" s="165"/>
      <c r="Z214" s="165"/>
      <c r="AA214" s="165"/>
      <c r="AB214" s="165"/>
      <c r="AC214" s="165"/>
      <c r="AE214" s="145"/>
      <c r="AF214" s="148"/>
    </row>
    <row r="215" spans="2:32" ht="27" customHeight="1" x14ac:dyDescent="0.2">
      <c r="B215" s="255" t="s">
        <v>80</v>
      </c>
      <c r="C215" s="150" t="s">
        <v>114</v>
      </c>
      <c r="D215" s="150" t="s">
        <v>114</v>
      </c>
      <c r="E215" s="150" t="s">
        <v>114</v>
      </c>
      <c r="F215" s="177">
        <v>15</v>
      </c>
      <c r="G215" s="177"/>
      <c r="H215" s="177">
        <v>25</v>
      </c>
      <c r="I215" s="177"/>
      <c r="J215" s="177">
        <v>39</v>
      </c>
      <c r="K215" s="177"/>
      <c r="L215" s="177">
        <v>235</v>
      </c>
      <c r="M215" s="177"/>
      <c r="N215" s="177">
        <v>37</v>
      </c>
      <c r="O215" s="177"/>
      <c r="P215" s="177">
        <v>47</v>
      </c>
      <c r="Q215" s="177"/>
      <c r="R215" s="177">
        <v>22</v>
      </c>
      <c r="S215" s="177"/>
      <c r="T215" s="165"/>
      <c r="U215" s="165"/>
      <c r="V215" s="165"/>
      <c r="W215" s="165"/>
      <c r="X215" s="165"/>
      <c r="Y215" s="165"/>
      <c r="Z215" s="165"/>
      <c r="AA215" s="165"/>
      <c r="AB215" s="165"/>
      <c r="AC215" s="165"/>
      <c r="AE215" s="145"/>
      <c r="AF215" s="148"/>
    </row>
    <row r="216" spans="2:32" ht="12.75" customHeight="1" x14ac:dyDescent="0.2">
      <c r="B216" s="150" t="s">
        <v>115</v>
      </c>
      <c r="C216" s="150" t="s">
        <v>116</v>
      </c>
      <c r="D216" s="150" t="s">
        <v>116</v>
      </c>
      <c r="E216" s="150" t="s">
        <v>116</v>
      </c>
      <c r="F216" s="177">
        <v>20</v>
      </c>
      <c r="G216" s="177"/>
      <c r="H216" s="177">
        <v>26</v>
      </c>
      <c r="I216" s="177"/>
      <c r="J216" s="177">
        <v>33</v>
      </c>
      <c r="K216" s="177"/>
      <c r="L216" s="177">
        <v>20</v>
      </c>
      <c r="M216" s="177"/>
      <c r="N216" s="177">
        <v>30</v>
      </c>
      <c r="O216" s="177"/>
      <c r="P216" s="177">
        <v>26</v>
      </c>
      <c r="Q216" s="177"/>
      <c r="R216" s="177">
        <v>27</v>
      </c>
      <c r="S216" s="177"/>
      <c r="T216" s="165"/>
      <c r="U216" s="165"/>
      <c r="V216" s="165"/>
      <c r="W216" s="165"/>
      <c r="X216" s="165"/>
      <c r="Y216" s="165"/>
      <c r="Z216" s="165"/>
      <c r="AA216" s="165"/>
      <c r="AB216" s="165"/>
      <c r="AC216" s="165"/>
      <c r="AE216" s="145"/>
      <c r="AF216" s="148"/>
    </row>
    <row r="217" spans="2:32" ht="12.75" customHeight="1" x14ac:dyDescent="0.2">
      <c r="B217" s="150" t="s">
        <v>117</v>
      </c>
      <c r="C217" s="150" t="s">
        <v>118</v>
      </c>
      <c r="D217" s="150" t="s">
        <v>118</v>
      </c>
      <c r="E217" s="150" t="s">
        <v>118</v>
      </c>
      <c r="F217" s="177">
        <v>67</v>
      </c>
      <c r="G217" s="177"/>
      <c r="H217" s="177">
        <v>54</v>
      </c>
      <c r="I217" s="177"/>
      <c r="J217" s="177">
        <v>35</v>
      </c>
      <c r="K217" s="177"/>
      <c r="L217" s="177">
        <v>41</v>
      </c>
      <c r="M217" s="177"/>
      <c r="N217" s="177">
        <v>45</v>
      </c>
      <c r="O217" s="177"/>
      <c r="P217" s="177">
        <v>37</v>
      </c>
      <c r="Q217" s="177"/>
      <c r="R217" s="177">
        <v>30</v>
      </c>
      <c r="S217" s="177"/>
      <c r="T217" s="165"/>
      <c r="U217" s="165"/>
      <c r="V217" s="165"/>
      <c r="W217" s="165"/>
      <c r="X217" s="165"/>
      <c r="Y217" s="165"/>
      <c r="Z217" s="165"/>
      <c r="AA217" s="165"/>
      <c r="AB217" s="165"/>
      <c r="AC217" s="165"/>
      <c r="AE217" s="145"/>
      <c r="AF217" s="148"/>
    </row>
    <row r="218" spans="2:32" ht="12.75" customHeight="1" x14ac:dyDescent="0.2">
      <c r="B218" s="150" t="s">
        <v>119</v>
      </c>
      <c r="C218" s="150" t="s">
        <v>120</v>
      </c>
      <c r="D218" s="150" t="s">
        <v>120</v>
      </c>
      <c r="E218" s="150" t="s">
        <v>120</v>
      </c>
      <c r="F218" s="177">
        <v>45</v>
      </c>
      <c r="G218" s="177"/>
      <c r="H218" s="177">
        <v>48</v>
      </c>
      <c r="I218" s="177"/>
      <c r="J218" s="177">
        <v>88</v>
      </c>
      <c r="K218" s="177"/>
      <c r="L218" s="177">
        <v>73</v>
      </c>
      <c r="M218" s="177"/>
      <c r="N218" s="177">
        <v>226</v>
      </c>
      <c r="O218" s="177"/>
      <c r="P218" s="177">
        <v>38</v>
      </c>
      <c r="Q218" s="177"/>
      <c r="R218" s="177">
        <v>30</v>
      </c>
      <c r="S218" s="177"/>
      <c r="T218" s="165"/>
      <c r="U218" s="165"/>
      <c r="V218" s="165"/>
      <c r="W218" s="165"/>
      <c r="X218" s="165"/>
      <c r="Y218" s="165"/>
      <c r="Z218" s="165"/>
      <c r="AA218" s="165"/>
      <c r="AB218" s="165"/>
      <c r="AC218" s="165"/>
      <c r="AE218" s="145"/>
      <c r="AF218" s="148"/>
    </row>
    <row r="219" spans="2:32" ht="12.75" customHeight="1" x14ac:dyDescent="0.2">
      <c r="B219" s="230" t="s">
        <v>81</v>
      </c>
      <c r="C219" s="230" t="s">
        <v>121</v>
      </c>
      <c r="D219" s="230" t="s">
        <v>121</v>
      </c>
      <c r="E219" s="230" t="s">
        <v>121</v>
      </c>
      <c r="F219" s="177">
        <v>5</v>
      </c>
      <c r="G219" s="177"/>
      <c r="H219" s="177">
        <v>12</v>
      </c>
      <c r="I219" s="177"/>
      <c r="J219" s="177">
        <v>7</v>
      </c>
      <c r="K219" s="177"/>
      <c r="L219" s="177">
        <v>5</v>
      </c>
      <c r="M219" s="177"/>
      <c r="N219" s="177">
        <v>10</v>
      </c>
      <c r="O219" s="177"/>
      <c r="P219" s="177">
        <v>6</v>
      </c>
      <c r="Q219" s="177"/>
      <c r="R219" s="177">
        <v>39</v>
      </c>
      <c r="S219" s="177"/>
      <c r="T219" s="165"/>
      <c r="U219" s="165"/>
      <c r="V219" s="165"/>
      <c r="W219" s="165"/>
      <c r="X219" s="165"/>
      <c r="Y219" s="165"/>
      <c r="Z219" s="165"/>
      <c r="AA219" s="165"/>
      <c r="AB219" s="165"/>
      <c r="AC219" s="165"/>
      <c r="AE219" s="145"/>
      <c r="AF219" s="148"/>
    </row>
    <row r="220" spans="2:32" ht="12.75" customHeight="1" x14ac:dyDescent="0.2">
      <c r="B220" s="150" t="s">
        <v>122</v>
      </c>
      <c r="C220" s="150" t="s">
        <v>123</v>
      </c>
      <c r="D220" s="150" t="s">
        <v>123</v>
      </c>
      <c r="E220" s="150" t="s">
        <v>123</v>
      </c>
      <c r="F220" s="177">
        <v>141</v>
      </c>
      <c r="G220" s="177"/>
      <c r="H220" s="177">
        <v>133</v>
      </c>
      <c r="I220" s="177"/>
      <c r="J220" s="177">
        <v>103</v>
      </c>
      <c r="K220" s="177"/>
      <c r="L220" s="177">
        <v>103</v>
      </c>
      <c r="M220" s="177"/>
      <c r="N220" s="177">
        <v>88</v>
      </c>
      <c r="O220" s="177"/>
      <c r="P220" s="177">
        <v>112</v>
      </c>
      <c r="Q220" s="177"/>
      <c r="R220" s="177">
        <v>293</v>
      </c>
      <c r="S220" s="177"/>
      <c r="T220" s="165"/>
      <c r="U220" s="165"/>
      <c r="V220" s="165"/>
      <c r="W220" s="165"/>
      <c r="X220" s="165"/>
      <c r="Y220" s="165"/>
      <c r="Z220" s="165"/>
      <c r="AA220" s="165"/>
      <c r="AB220" s="165"/>
      <c r="AC220" s="165"/>
      <c r="AE220" s="145"/>
      <c r="AF220" s="148"/>
    </row>
    <row r="221" spans="2:32" ht="12.75" customHeight="1" x14ac:dyDescent="0.2">
      <c r="B221" s="150" t="s">
        <v>61</v>
      </c>
      <c r="C221" s="150" t="s">
        <v>124</v>
      </c>
      <c r="D221" s="150" t="s">
        <v>124</v>
      </c>
      <c r="E221" s="150" t="s">
        <v>124</v>
      </c>
      <c r="F221" s="177">
        <v>37</v>
      </c>
      <c r="G221" s="177"/>
      <c r="H221" s="177">
        <v>92</v>
      </c>
      <c r="I221" s="177"/>
      <c r="J221" s="177">
        <v>99</v>
      </c>
      <c r="K221" s="177"/>
      <c r="L221" s="177">
        <v>113</v>
      </c>
      <c r="M221" s="177"/>
      <c r="N221" s="177">
        <v>71</v>
      </c>
      <c r="O221" s="177"/>
      <c r="P221" s="177">
        <v>57</v>
      </c>
      <c r="Q221" s="177"/>
      <c r="R221" s="177">
        <v>61</v>
      </c>
      <c r="S221" s="177"/>
      <c r="T221" s="165"/>
      <c r="U221" s="165"/>
      <c r="V221" s="165"/>
      <c r="W221" s="165"/>
      <c r="X221" s="165"/>
      <c r="Y221" s="165"/>
      <c r="Z221" s="165"/>
      <c r="AA221" s="165"/>
      <c r="AB221" s="165"/>
      <c r="AC221" s="165"/>
      <c r="AE221" s="145"/>
      <c r="AF221" s="148"/>
    </row>
    <row r="222" spans="2:32" ht="12.75" customHeight="1" x14ac:dyDescent="0.2">
      <c r="B222" s="150" t="s">
        <v>156</v>
      </c>
      <c r="C222" s="150"/>
      <c r="D222" s="150"/>
      <c r="E222" s="150"/>
      <c r="F222" s="149">
        <v>408</v>
      </c>
      <c r="G222" s="149"/>
      <c r="H222" s="149">
        <v>489</v>
      </c>
      <c r="I222" s="149"/>
      <c r="J222" s="149">
        <v>730</v>
      </c>
      <c r="K222" s="149"/>
      <c r="L222" s="149">
        <v>619</v>
      </c>
      <c r="M222" s="149"/>
      <c r="N222" s="149">
        <v>609</v>
      </c>
      <c r="O222" s="149"/>
      <c r="P222" s="149">
        <v>556</v>
      </c>
      <c r="Q222" s="149"/>
      <c r="R222" s="149">
        <v>675</v>
      </c>
      <c r="S222" s="149"/>
      <c r="T222" s="149"/>
      <c r="U222" s="149"/>
      <c r="V222" s="149"/>
      <c r="W222" s="149"/>
      <c r="X222" s="149"/>
      <c r="Y222" s="149"/>
      <c r="Z222" s="149"/>
      <c r="AA222" s="149"/>
      <c r="AB222" s="149"/>
      <c r="AC222" s="149"/>
      <c r="AE222" s="145"/>
      <c r="AF222" s="148"/>
    </row>
    <row r="223" spans="2:32" ht="12.75" customHeight="1" x14ac:dyDescent="0.2">
      <c r="B223" s="230" t="s">
        <v>125</v>
      </c>
      <c r="C223" s="230" t="s">
        <v>126</v>
      </c>
      <c r="D223" s="230" t="s">
        <v>126</v>
      </c>
      <c r="E223" s="230" t="s">
        <v>126</v>
      </c>
      <c r="F223" s="177">
        <v>21</v>
      </c>
      <c r="G223" s="177"/>
      <c r="H223" s="177">
        <v>54</v>
      </c>
      <c r="I223" s="177"/>
      <c r="J223" s="177">
        <v>69</v>
      </c>
      <c r="K223" s="177"/>
      <c r="L223" s="177">
        <v>84</v>
      </c>
      <c r="M223" s="177"/>
      <c r="N223" s="177">
        <v>101</v>
      </c>
      <c r="O223" s="177"/>
      <c r="P223" s="177">
        <v>44</v>
      </c>
      <c r="Q223" s="177"/>
      <c r="R223" s="177">
        <v>39</v>
      </c>
      <c r="S223" s="177"/>
      <c r="T223" s="165"/>
      <c r="U223" s="165"/>
      <c r="V223" s="165"/>
      <c r="W223" s="165"/>
      <c r="X223" s="165"/>
      <c r="Y223" s="165"/>
      <c r="Z223" s="165"/>
      <c r="AA223" s="165"/>
      <c r="AB223" s="165"/>
      <c r="AC223" s="165"/>
      <c r="AE223" s="145"/>
      <c r="AF223" s="148"/>
    </row>
    <row r="224" spans="2:32" ht="23.25" customHeight="1" x14ac:dyDescent="0.2">
      <c r="B224" s="230" t="s">
        <v>127</v>
      </c>
      <c r="C224" s="230" t="s">
        <v>128</v>
      </c>
      <c r="D224" s="230" t="s">
        <v>128</v>
      </c>
      <c r="E224" s="230" t="s">
        <v>128</v>
      </c>
      <c r="F224" s="177">
        <v>183</v>
      </c>
      <c r="G224" s="177"/>
      <c r="H224" s="177">
        <v>335</v>
      </c>
      <c r="I224" s="177"/>
      <c r="J224" s="177">
        <v>300</v>
      </c>
      <c r="K224" s="177"/>
      <c r="L224" s="177">
        <v>287</v>
      </c>
      <c r="M224" s="177"/>
      <c r="N224" s="177">
        <v>477</v>
      </c>
      <c r="O224" s="177"/>
      <c r="P224" s="177">
        <v>407</v>
      </c>
      <c r="Q224" s="177"/>
      <c r="R224" s="177">
        <v>497</v>
      </c>
      <c r="S224" s="177"/>
      <c r="T224" s="165"/>
      <c r="U224" s="165"/>
      <c r="V224" s="165"/>
      <c r="W224" s="165"/>
      <c r="X224" s="165"/>
      <c r="Y224" s="165"/>
      <c r="Z224" s="165"/>
      <c r="AA224" s="165"/>
      <c r="AB224" s="165"/>
      <c r="AC224" s="165"/>
      <c r="AE224" s="145"/>
      <c r="AF224" s="148"/>
    </row>
    <row r="225" spans="2:32" ht="12.75" customHeight="1" x14ac:dyDescent="0.2">
      <c r="B225" s="230" t="s">
        <v>129</v>
      </c>
      <c r="C225" s="230" t="s">
        <v>130</v>
      </c>
      <c r="D225" s="230" t="s">
        <v>130</v>
      </c>
      <c r="E225" s="230" t="s">
        <v>130</v>
      </c>
      <c r="F225" s="177">
        <v>4</v>
      </c>
      <c r="G225" s="177"/>
      <c r="H225" s="177">
        <v>4</v>
      </c>
      <c r="I225" s="177"/>
      <c r="J225" s="177">
        <v>2</v>
      </c>
      <c r="K225" s="177"/>
      <c r="L225" s="177">
        <v>4</v>
      </c>
      <c r="M225" s="177"/>
      <c r="N225" s="177">
        <v>4</v>
      </c>
      <c r="O225" s="177"/>
      <c r="P225" s="177">
        <v>3</v>
      </c>
      <c r="Q225" s="177"/>
      <c r="R225" s="177">
        <v>2</v>
      </c>
      <c r="S225" s="177"/>
      <c r="T225" s="165"/>
      <c r="U225" s="165"/>
      <c r="V225" s="165"/>
      <c r="W225" s="165"/>
      <c r="X225" s="165"/>
      <c r="Y225" s="165"/>
      <c r="Z225" s="165"/>
      <c r="AA225" s="165"/>
      <c r="AB225" s="165"/>
      <c r="AC225" s="165"/>
      <c r="AE225" s="145"/>
      <c r="AF225" s="148"/>
    </row>
    <row r="226" spans="2:32" ht="12.75" customHeight="1" x14ac:dyDescent="0.2">
      <c r="B226" s="230" t="s">
        <v>131</v>
      </c>
      <c r="C226" s="230" t="s">
        <v>132</v>
      </c>
      <c r="D226" s="230" t="s">
        <v>132</v>
      </c>
      <c r="E226" s="230" t="s">
        <v>132</v>
      </c>
      <c r="F226" s="177">
        <v>663</v>
      </c>
      <c r="G226" s="177"/>
      <c r="H226" s="177">
        <v>783</v>
      </c>
      <c r="I226" s="177"/>
      <c r="J226" s="177">
        <v>691</v>
      </c>
      <c r="K226" s="177"/>
      <c r="L226" s="177">
        <v>680</v>
      </c>
      <c r="M226" s="177"/>
      <c r="N226" s="177">
        <v>740</v>
      </c>
      <c r="O226" s="177"/>
      <c r="P226" s="177">
        <v>566</v>
      </c>
      <c r="Q226" s="177"/>
      <c r="R226" s="177">
        <v>563</v>
      </c>
      <c r="S226" s="177"/>
      <c r="T226" s="165"/>
      <c r="U226" s="165"/>
      <c r="V226" s="165"/>
      <c r="W226" s="165"/>
      <c r="X226" s="165"/>
      <c r="Y226" s="165"/>
      <c r="Z226" s="165"/>
      <c r="AA226" s="165"/>
      <c r="AB226" s="165"/>
      <c r="AC226" s="165"/>
      <c r="AE226" s="145"/>
      <c r="AF226" s="148"/>
    </row>
    <row r="227" spans="2:32" ht="24.75" customHeight="1" x14ac:dyDescent="0.2">
      <c r="B227" s="150" t="s">
        <v>133</v>
      </c>
      <c r="C227" s="150" t="s">
        <v>134</v>
      </c>
      <c r="D227" s="150" t="s">
        <v>134</v>
      </c>
      <c r="E227" s="150" t="s">
        <v>134</v>
      </c>
      <c r="F227" s="177">
        <v>9</v>
      </c>
      <c r="G227" s="177"/>
      <c r="H227" s="177">
        <v>19</v>
      </c>
      <c r="I227" s="177"/>
      <c r="J227" s="177">
        <v>13</v>
      </c>
      <c r="K227" s="177"/>
      <c r="L227" s="177">
        <v>10</v>
      </c>
      <c r="M227" s="177"/>
      <c r="N227" s="177">
        <v>9</v>
      </c>
      <c r="O227" s="177"/>
      <c r="P227" s="177">
        <v>6</v>
      </c>
      <c r="Q227" s="177"/>
      <c r="R227" s="177">
        <v>7</v>
      </c>
      <c r="S227" s="177"/>
      <c r="T227" s="165"/>
      <c r="U227" s="165"/>
      <c r="V227" s="165"/>
      <c r="W227" s="165"/>
      <c r="X227" s="165"/>
      <c r="Y227" s="165"/>
      <c r="Z227" s="165"/>
      <c r="AA227" s="165"/>
      <c r="AB227" s="165"/>
      <c r="AC227" s="165"/>
      <c r="AE227" s="145"/>
      <c r="AF227" s="148"/>
    </row>
    <row r="228" spans="2:32" ht="13.5" customHeight="1" x14ac:dyDescent="0.2">
      <c r="B228" s="230" t="s">
        <v>135</v>
      </c>
      <c r="C228" s="230" t="s">
        <v>136</v>
      </c>
      <c r="D228" s="230" t="s">
        <v>136</v>
      </c>
      <c r="E228" s="230" t="s">
        <v>136</v>
      </c>
      <c r="F228" s="177">
        <v>146</v>
      </c>
      <c r="G228" s="177"/>
      <c r="H228" s="177">
        <v>71</v>
      </c>
      <c r="I228" s="177"/>
      <c r="J228" s="177">
        <v>81</v>
      </c>
      <c r="K228" s="177"/>
      <c r="L228" s="177">
        <v>96</v>
      </c>
      <c r="M228" s="177"/>
      <c r="N228" s="177">
        <v>101</v>
      </c>
      <c r="O228" s="177"/>
      <c r="P228" s="177">
        <v>83</v>
      </c>
      <c r="Q228" s="177"/>
      <c r="R228" s="177">
        <v>117</v>
      </c>
      <c r="S228" s="177"/>
      <c r="T228" s="165"/>
      <c r="U228" s="165"/>
      <c r="V228" s="165"/>
      <c r="W228" s="165"/>
      <c r="X228" s="165"/>
      <c r="Y228" s="165"/>
      <c r="Z228" s="165"/>
      <c r="AA228" s="165"/>
      <c r="AB228" s="165"/>
      <c r="AC228" s="165"/>
      <c r="AE228" s="147"/>
      <c r="AF228" s="146"/>
    </row>
    <row r="229" spans="2:32" ht="13.5" thickBot="1" x14ac:dyDescent="0.25">
      <c r="B229" s="444" t="s">
        <v>41</v>
      </c>
      <c r="C229" s="445"/>
      <c r="D229" s="445"/>
      <c r="E229" s="446"/>
      <c r="F229" s="464">
        <f>SUM(F207:F228)</f>
        <v>2625</v>
      </c>
      <c r="G229" s="465"/>
      <c r="H229" s="172">
        <f>SUM(H207:H228)</f>
        <v>3707</v>
      </c>
      <c r="I229" s="173"/>
      <c r="J229" s="174">
        <f>SUM(J207:J228)</f>
        <v>3693</v>
      </c>
      <c r="K229" s="174"/>
      <c r="L229" s="172">
        <f>SUM(L207:L228)</f>
        <v>3476</v>
      </c>
      <c r="M229" s="173"/>
      <c r="N229" s="172">
        <f>SUM(N207:N228)</f>
        <v>4076</v>
      </c>
      <c r="O229" s="173"/>
      <c r="P229" s="278">
        <f>SUM(P207:Q228)</f>
        <v>2982</v>
      </c>
      <c r="Q229" s="279"/>
      <c r="R229" s="278">
        <f t="shared" ref="R229" si="5">SUM(R207:S228)</f>
        <v>3720</v>
      </c>
      <c r="S229" s="279"/>
      <c r="T229" s="278">
        <f t="shared" ref="T229" si="6">SUM(T207:U228)</f>
        <v>0</v>
      </c>
      <c r="U229" s="279"/>
      <c r="V229" s="278">
        <f t="shared" ref="V229" si="7">SUM(V207:W228)</f>
        <v>0</v>
      </c>
      <c r="W229" s="279"/>
      <c r="X229" s="278">
        <f t="shared" ref="X229" si="8">SUM(X207:Y228)</f>
        <v>0</v>
      </c>
      <c r="Y229" s="279"/>
      <c r="Z229" s="278">
        <f t="shared" ref="Z229" si="9">SUM(Z207:AA228)</f>
        <v>0</v>
      </c>
      <c r="AA229" s="279"/>
      <c r="AB229" s="278">
        <f t="shared" ref="AB229" si="10">SUM(AB207:AC228)</f>
        <v>0</v>
      </c>
      <c r="AC229" s="279"/>
    </row>
    <row r="230" spans="2:32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32" x14ac:dyDescent="0.2">
      <c r="B231" s="232" t="s">
        <v>77</v>
      </c>
      <c r="C231" s="233"/>
      <c r="D231" s="233"/>
      <c r="E231" s="233"/>
      <c r="F231" s="233"/>
      <c r="G231" s="233"/>
      <c r="H231" s="234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32" ht="13.5" thickBot="1" x14ac:dyDescent="0.25">
      <c r="B232" s="235"/>
      <c r="C232" s="236"/>
      <c r="D232" s="236"/>
      <c r="E232" s="236"/>
      <c r="F232" s="236"/>
      <c r="G232" s="236"/>
      <c r="H232" s="237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32" ht="20.25" customHeight="1" thickBot="1" x14ac:dyDescent="0.25">
      <c r="B233" s="194" t="s">
        <v>60</v>
      </c>
      <c r="C233" s="195"/>
      <c r="D233" s="195"/>
      <c r="E233" s="456"/>
      <c r="F233" s="179" t="s">
        <v>44</v>
      </c>
      <c r="G233" s="460"/>
      <c r="H233" s="180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32" ht="13.5" customHeight="1" x14ac:dyDescent="0.2">
      <c r="B234" s="150" t="s">
        <v>82</v>
      </c>
      <c r="C234" s="150" t="s">
        <v>100</v>
      </c>
      <c r="D234" s="150" t="s">
        <v>100</v>
      </c>
      <c r="E234" s="150" t="s">
        <v>100</v>
      </c>
      <c r="F234" s="461">
        <f>(F207+H207+J207+L207+N207++P207+R207+T207+V207+X207+Z207+AB207)</f>
        <v>467</v>
      </c>
      <c r="G234" s="462"/>
      <c r="H234" s="463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32" ht="24.75" customHeight="1" x14ac:dyDescent="0.2">
      <c r="B235" s="267" t="s">
        <v>79</v>
      </c>
      <c r="C235" s="267" t="s">
        <v>101</v>
      </c>
      <c r="D235" s="267" t="s">
        <v>101</v>
      </c>
      <c r="E235" s="267" t="s">
        <v>101</v>
      </c>
      <c r="F235" s="151">
        <f>(F208+H208+J208+L208+N208++P208+R208+T208+V208+X208+Z208+AB208)</f>
        <v>444</v>
      </c>
      <c r="G235" s="152"/>
      <c r="H235" s="153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32" ht="12.75" customHeight="1" x14ac:dyDescent="0.2">
      <c r="B236" s="150" t="s">
        <v>102</v>
      </c>
      <c r="C236" s="150" t="s">
        <v>103</v>
      </c>
      <c r="D236" s="150" t="s">
        <v>103</v>
      </c>
      <c r="E236" s="150" t="s">
        <v>103</v>
      </c>
      <c r="F236" s="151">
        <f>(F209+H209+J209+L209+N209++P209+R209+T209+V209+X209+Z209+AB209)</f>
        <v>1541</v>
      </c>
      <c r="G236" s="152"/>
      <c r="H236" s="153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32" ht="12.75" customHeight="1" x14ac:dyDescent="0.2">
      <c r="B237" s="150" t="s">
        <v>104</v>
      </c>
      <c r="C237" s="150" t="s">
        <v>105</v>
      </c>
      <c r="D237" s="150" t="s">
        <v>105</v>
      </c>
      <c r="E237" s="150" t="s">
        <v>105</v>
      </c>
      <c r="F237" s="151">
        <f t="shared" ref="F237:F248" si="11">(F210+H210+J210+L210+N210+P210+R210+T210+V210+X210+Z210+AB210)</f>
        <v>469</v>
      </c>
      <c r="G237" s="152"/>
      <c r="H237" s="153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32" ht="12.75" customHeight="1" x14ac:dyDescent="0.2">
      <c r="B238" s="230" t="s">
        <v>106</v>
      </c>
      <c r="C238" s="230" t="s">
        <v>107</v>
      </c>
      <c r="D238" s="230" t="s">
        <v>107</v>
      </c>
      <c r="E238" s="230" t="s">
        <v>107</v>
      </c>
      <c r="F238" s="151">
        <f t="shared" si="11"/>
        <v>756</v>
      </c>
      <c r="G238" s="152"/>
      <c r="H238" s="153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2" ht="12.75" customHeight="1" x14ac:dyDescent="0.2">
      <c r="B239" s="230" t="s">
        <v>108</v>
      </c>
      <c r="C239" s="230" t="s">
        <v>109</v>
      </c>
      <c r="D239" s="230" t="s">
        <v>109</v>
      </c>
      <c r="E239" s="230" t="s">
        <v>109</v>
      </c>
      <c r="F239" s="151">
        <f t="shared" si="11"/>
        <v>969</v>
      </c>
      <c r="G239" s="152"/>
      <c r="H239" s="153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2" ht="12.75" customHeight="1" x14ac:dyDescent="0.2">
      <c r="B240" s="230" t="s">
        <v>110</v>
      </c>
      <c r="C240" s="230" t="s">
        <v>111</v>
      </c>
      <c r="D240" s="230" t="s">
        <v>111</v>
      </c>
      <c r="E240" s="230" t="s">
        <v>111</v>
      </c>
      <c r="F240" s="151">
        <f t="shared" si="11"/>
        <v>1</v>
      </c>
      <c r="G240" s="152"/>
      <c r="H240" s="153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30" t="s">
        <v>112</v>
      </c>
      <c r="C241" s="230" t="s">
        <v>113</v>
      </c>
      <c r="D241" s="230" t="s">
        <v>113</v>
      </c>
      <c r="E241" s="230" t="s">
        <v>113</v>
      </c>
      <c r="F241" s="151">
        <f t="shared" si="11"/>
        <v>4125</v>
      </c>
      <c r="G241" s="152"/>
      <c r="H241" s="153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5" t="s">
        <v>80</v>
      </c>
      <c r="C242" s="150" t="s">
        <v>114</v>
      </c>
      <c r="D242" s="150" t="s">
        <v>114</v>
      </c>
      <c r="E242" s="150" t="s">
        <v>114</v>
      </c>
      <c r="F242" s="151">
        <f t="shared" si="11"/>
        <v>420</v>
      </c>
      <c r="G242" s="152"/>
      <c r="H242" s="153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50" t="s">
        <v>115</v>
      </c>
      <c r="C243" s="150" t="s">
        <v>116</v>
      </c>
      <c r="D243" s="150" t="s">
        <v>116</v>
      </c>
      <c r="E243" s="150" t="s">
        <v>116</v>
      </c>
      <c r="F243" s="151">
        <f t="shared" si="11"/>
        <v>182</v>
      </c>
      <c r="G243" s="152"/>
      <c r="H243" s="153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50" t="s">
        <v>117</v>
      </c>
      <c r="C244" s="150" t="s">
        <v>118</v>
      </c>
      <c r="D244" s="150" t="s">
        <v>118</v>
      </c>
      <c r="E244" s="150" t="s">
        <v>118</v>
      </c>
      <c r="F244" s="151">
        <f t="shared" si="11"/>
        <v>309</v>
      </c>
      <c r="G244" s="152"/>
      <c r="H244" s="153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50" t="s">
        <v>119</v>
      </c>
      <c r="C245" s="150" t="s">
        <v>120</v>
      </c>
      <c r="D245" s="150" t="s">
        <v>120</v>
      </c>
      <c r="E245" s="150" t="s">
        <v>120</v>
      </c>
      <c r="F245" s="151">
        <f t="shared" si="11"/>
        <v>548</v>
      </c>
      <c r="G245" s="152"/>
      <c r="H245" s="153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30" t="s">
        <v>81</v>
      </c>
      <c r="C246" s="230" t="s">
        <v>121</v>
      </c>
      <c r="D246" s="230" t="s">
        <v>121</v>
      </c>
      <c r="E246" s="230" t="s">
        <v>121</v>
      </c>
      <c r="F246" s="151">
        <f t="shared" si="11"/>
        <v>84</v>
      </c>
      <c r="G246" s="152"/>
      <c r="H246" s="153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50" t="s">
        <v>122</v>
      </c>
      <c r="C247" s="150" t="s">
        <v>123</v>
      </c>
      <c r="D247" s="150" t="s">
        <v>123</v>
      </c>
      <c r="E247" s="150" t="s">
        <v>123</v>
      </c>
      <c r="F247" s="151">
        <f t="shared" si="11"/>
        <v>973</v>
      </c>
      <c r="G247" s="152"/>
      <c r="H247" s="153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50" t="s">
        <v>61</v>
      </c>
      <c r="C248" s="150" t="s">
        <v>124</v>
      </c>
      <c r="D248" s="150" t="s">
        <v>124</v>
      </c>
      <c r="E248" s="150" t="s">
        <v>124</v>
      </c>
      <c r="F248" s="151">
        <f t="shared" si="11"/>
        <v>530</v>
      </c>
      <c r="G248" s="152"/>
      <c r="H248" s="153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50" t="s">
        <v>156</v>
      </c>
      <c r="C249" s="150"/>
      <c r="D249" s="150"/>
      <c r="E249" s="150"/>
      <c r="F249" s="151"/>
      <c r="G249" s="152"/>
      <c r="H249" s="153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30" t="s">
        <v>125</v>
      </c>
      <c r="C250" s="230" t="s">
        <v>126</v>
      </c>
      <c r="D250" s="230" t="s">
        <v>126</v>
      </c>
      <c r="E250" s="230" t="s">
        <v>126</v>
      </c>
      <c r="F250" s="151">
        <f t="shared" ref="F250:F255" si="12">(F223+H223+J223+L223+N223+P223+R223+T223+V223+X223+Z223+AB223)</f>
        <v>412</v>
      </c>
      <c r="G250" s="152"/>
      <c r="H250" s="153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30" t="s">
        <v>127</v>
      </c>
      <c r="C251" s="230" t="s">
        <v>128</v>
      </c>
      <c r="D251" s="230" t="s">
        <v>128</v>
      </c>
      <c r="E251" s="230" t="s">
        <v>128</v>
      </c>
      <c r="F251" s="151">
        <f t="shared" si="12"/>
        <v>2486</v>
      </c>
      <c r="G251" s="152"/>
      <c r="H251" s="153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30" t="s">
        <v>129</v>
      </c>
      <c r="C252" s="230" t="s">
        <v>130</v>
      </c>
      <c r="D252" s="230" t="s">
        <v>130</v>
      </c>
      <c r="E252" s="230" t="s">
        <v>130</v>
      </c>
      <c r="F252" s="151">
        <f t="shared" si="12"/>
        <v>23</v>
      </c>
      <c r="G252" s="152"/>
      <c r="H252" s="153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30" t="s">
        <v>131</v>
      </c>
      <c r="C253" s="230" t="s">
        <v>132</v>
      </c>
      <c r="D253" s="230" t="s">
        <v>132</v>
      </c>
      <c r="E253" s="230" t="s">
        <v>132</v>
      </c>
      <c r="F253" s="151">
        <f t="shared" si="12"/>
        <v>4686</v>
      </c>
      <c r="G253" s="152"/>
      <c r="H253" s="153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50" t="s">
        <v>133</v>
      </c>
      <c r="C254" s="150" t="s">
        <v>134</v>
      </c>
      <c r="D254" s="150" t="s">
        <v>134</v>
      </c>
      <c r="E254" s="150" t="s">
        <v>134</v>
      </c>
      <c r="F254" s="151">
        <f t="shared" si="12"/>
        <v>73</v>
      </c>
      <c r="G254" s="152"/>
      <c r="H254" s="153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30" t="s">
        <v>135</v>
      </c>
      <c r="C255" s="230" t="s">
        <v>136</v>
      </c>
      <c r="D255" s="230" t="s">
        <v>136</v>
      </c>
      <c r="E255" s="230" t="s">
        <v>136</v>
      </c>
      <c r="F255" s="457">
        <f t="shared" si="12"/>
        <v>695</v>
      </c>
      <c r="G255" s="458"/>
      <c r="H255" s="459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50" t="s">
        <v>41</v>
      </c>
      <c r="C256" s="451"/>
      <c r="D256" s="451"/>
      <c r="E256" s="452"/>
      <c r="F256" s="268">
        <f>SUM(F234:F255)</f>
        <v>20193</v>
      </c>
      <c r="G256" s="269"/>
      <c r="H256" s="270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2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2" ht="7.5" customHeight="1" x14ac:dyDescent="0.2">
      <c r="B258" s="232" t="s">
        <v>62</v>
      </c>
      <c r="C258" s="233"/>
      <c r="D258" s="233"/>
      <c r="E258" s="233"/>
      <c r="F258" s="233"/>
      <c r="G258" s="233"/>
      <c r="H258" s="233"/>
      <c r="I258" s="233"/>
      <c r="J258" s="233"/>
      <c r="K258" s="233"/>
      <c r="L258" s="233"/>
      <c r="M258" s="233"/>
      <c r="N258" s="233"/>
      <c r="O258" s="233"/>
      <c r="P258" s="233"/>
      <c r="Q258" s="233"/>
      <c r="R258" s="233"/>
      <c r="S258" s="233"/>
      <c r="T258" s="233"/>
      <c r="U258" s="233"/>
      <c r="V258" s="233"/>
      <c r="W258" s="233"/>
      <c r="X258" s="233"/>
      <c r="Y258" s="233"/>
      <c r="Z258" s="233"/>
      <c r="AA258" s="233"/>
      <c r="AB258" s="233"/>
      <c r="AC258" s="234"/>
    </row>
    <row r="259" spans="2:32" ht="6.75" customHeight="1" thickBot="1" x14ac:dyDescent="0.25">
      <c r="B259" s="235"/>
      <c r="C259" s="236"/>
      <c r="D259" s="236"/>
      <c r="E259" s="236"/>
      <c r="F259" s="236"/>
      <c r="G259" s="236"/>
      <c r="H259" s="236"/>
      <c r="I259" s="236"/>
      <c r="J259" s="236"/>
      <c r="K259" s="236"/>
      <c r="L259" s="236"/>
      <c r="M259" s="236"/>
      <c r="N259" s="236"/>
      <c r="O259" s="236"/>
      <c r="P259" s="236"/>
      <c r="Q259" s="236"/>
      <c r="R259" s="236"/>
      <c r="S259" s="236"/>
      <c r="T259" s="236"/>
      <c r="U259" s="236"/>
      <c r="V259" s="236"/>
      <c r="W259" s="236"/>
      <c r="X259" s="236"/>
      <c r="Y259" s="236"/>
      <c r="Z259" s="236"/>
      <c r="AA259" s="236"/>
      <c r="AB259" s="236"/>
      <c r="AC259" s="237"/>
    </row>
    <row r="260" spans="2:32" x14ac:dyDescent="0.2">
      <c r="B260" s="274" t="s">
        <v>60</v>
      </c>
      <c r="C260" s="275"/>
      <c r="D260" s="275"/>
      <c r="E260" s="443"/>
      <c r="F260" s="271" t="s">
        <v>14</v>
      </c>
      <c r="G260" s="272"/>
      <c r="H260" s="265" t="s">
        <v>15</v>
      </c>
      <c r="I260" s="256"/>
      <c r="J260" s="256" t="s">
        <v>16</v>
      </c>
      <c r="K260" s="256"/>
      <c r="L260" s="256" t="s">
        <v>17</v>
      </c>
      <c r="M260" s="256"/>
      <c r="N260" s="256" t="s">
        <v>18</v>
      </c>
      <c r="O260" s="256"/>
      <c r="P260" s="256" t="s">
        <v>19</v>
      </c>
      <c r="Q260" s="256"/>
      <c r="R260" s="256" t="s">
        <v>21</v>
      </c>
      <c r="S260" s="256"/>
      <c r="T260" s="256" t="s">
        <v>22</v>
      </c>
      <c r="U260" s="256"/>
      <c r="V260" s="256" t="s">
        <v>23</v>
      </c>
      <c r="W260" s="256"/>
      <c r="X260" s="256" t="s">
        <v>24</v>
      </c>
      <c r="Y260" s="256"/>
      <c r="Z260" s="256" t="s">
        <v>25</v>
      </c>
      <c r="AA260" s="256"/>
      <c r="AB260" s="256" t="s">
        <v>26</v>
      </c>
      <c r="AC260" s="272"/>
    </row>
    <row r="261" spans="2:32" ht="12.75" customHeight="1" x14ac:dyDescent="0.2">
      <c r="B261" s="453" t="s">
        <v>82</v>
      </c>
      <c r="C261" s="454" t="s">
        <v>100</v>
      </c>
      <c r="D261" s="454" t="s">
        <v>100</v>
      </c>
      <c r="E261" s="455" t="s">
        <v>100</v>
      </c>
      <c r="F261" s="156">
        <v>0.86670000000000003</v>
      </c>
      <c r="G261" s="157"/>
      <c r="H261" s="156">
        <v>0.89500000000000002</v>
      </c>
      <c r="I261" s="157"/>
      <c r="J261" s="156">
        <v>0.96</v>
      </c>
      <c r="K261" s="157"/>
      <c r="L261" s="156">
        <v>0.7</v>
      </c>
      <c r="M261" s="157"/>
      <c r="N261" s="158">
        <v>0.96</v>
      </c>
      <c r="O261" s="159"/>
      <c r="P261" s="158">
        <v>0.62160000000000004</v>
      </c>
      <c r="Q261" s="159"/>
      <c r="R261" s="158">
        <v>0.8841</v>
      </c>
      <c r="S261" s="159"/>
      <c r="T261" s="158"/>
      <c r="U261" s="159"/>
      <c r="V261" s="158"/>
      <c r="W261" s="159"/>
      <c r="X261" s="158"/>
      <c r="Y261" s="159"/>
      <c r="Z261" s="158"/>
      <c r="AA261" s="159"/>
      <c r="AB261" s="158"/>
      <c r="AC261" s="159"/>
      <c r="AE261" s="145"/>
      <c r="AF261" s="140"/>
    </row>
    <row r="262" spans="2:32" ht="24.75" customHeight="1" x14ac:dyDescent="0.2">
      <c r="B262" s="448" t="s">
        <v>79</v>
      </c>
      <c r="C262" s="267" t="s">
        <v>101</v>
      </c>
      <c r="D262" s="267" t="s">
        <v>101</v>
      </c>
      <c r="E262" s="449" t="s">
        <v>101</v>
      </c>
      <c r="F262" s="156">
        <v>1</v>
      </c>
      <c r="G262" s="157"/>
      <c r="H262" s="156">
        <v>1</v>
      </c>
      <c r="I262" s="157"/>
      <c r="J262" s="156">
        <v>1</v>
      </c>
      <c r="K262" s="157"/>
      <c r="L262" s="156">
        <v>1</v>
      </c>
      <c r="M262" s="157"/>
      <c r="N262" s="158">
        <v>1</v>
      </c>
      <c r="O262" s="159"/>
      <c r="P262" s="158">
        <v>1</v>
      </c>
      <c r="Q262" s="159"/>
      <c r="R262" s="158">
        <v>1</v>
      </c>
      <c r="S262" s="159"/>
      <c r="T262" s="158"/>
      <c r="U262" s="159"/>
      <c r="V262" s="158"/>
      <c r="W262" s="159"/>
      <c r="X262" s="158"/>
      <c r="Y262" s="159"/>
      <c r="Z262" s="158"/>
      <c r="AA262" s="159"/>
      <c r="AB262" s="158"/>
      <c r="AC262" s="159"/>
      <c r="AE262" s="145"/>
      <c r="AF262" s="141"/>
    </row>
    <row r="263" spans="2:32" ht="12.75" customHeight="1" x14ac:dyDescent="0.2">
      <c r="B263" s="154" t="s">
        <v>102</v>
      </c>
      <c r="C263" s="150" t="s">
        <v>103</v>
      </c>
      <c r="D263" s="150" t="s">
        <v>103</v>
      </c>
      <c r="E263" s="155" t="s">
        <v>103</v>
      </c>
      <c r="F263" s="156">
        <v>0.99299999999999999</v>
      </c>
      <c r="G263" s="157"/>
      <c r="H263" s="156">
        <v>1</v>
      </c>
      <c r="I263" s="157"/>
      <c r="J263" s="156">
        <v>1</v>
      </c>
      <c r="K263" s="157"/>
      <c r="L263" s="156">
        <v>0.99419999999999997</v>
      </c>
      <c r="M263" s="157"/>
      <c r="N263" s="158">
        <v>1</v>
      </c>
      <c r="O263" s="159"/>
      <c r="P263" s="158">
        <v>0.98919999999999997</v>
      </c>
      <c r="Q263" s="159"/>
      <c r="R263" s="158">
        <v>0.99839999999999995</v>
      </c>
      <c r="S263" s="159"/>
      <c r="T263" s="158"/>
      <c r="U263" s="159"/>
      <c r="V263" s="158"/>
      <c r="W263" s="159"/>
      <c r="X263" s="158"/>
      <c r="Y263" s="159"/>
      <c r="Z263" s="158"/>
      <c r="AA263" s="159"/>
      <c r="AB263" s="158"/>
      <c r="AC263" s="159"/>
      <c r="AE263" s="145"/>
      <c r="AF263" s="140"/>
    </row>
    <row r="264" spans="2:32" ht="12.75" customHeight="1" x14ac:dyDescent="0.2">
      <c r="B264" s="154" t="s">
        <v>104</v>
      </c>
      <c r="C264" s="150" t="s">
        <v>105</v>
      </c>
      <c r="D264" s="150" t="s">
        <v>105</v>
      </c>
      <c r="E264" s="155" t="s">
        <v>105</v>
      </c>
      <c r="F264" s="156">
        <v>1</v>
      </c>
      <c r="G264" s="157"/>
      <c r="H264" s="156">
        <v>1</v>
      </c>
      <c r="I264" s="157"/>
      <c r="J264" s="156">
        <v>1</v>
      </c>
      <c r="K264" s="157"/>
      <c r="L264" s="156">
        <v>0.97670000000000001</v>
      </c>
      <c r="M264" s="157"/>
      <c r="N264" s="158">
        <v>1</v>
      </c>
      <c r="O264" s="159"/>
      <c r="P264" s="158">
        <v>1</v>
      </c>
      <c r="Q264" s="159"/>
      <c r="R264" s="158">
        <v>1</v>
      </c>
      <c r="S264" s="159"/>
      <c r="T264" s="158"/>
      <c r="U264" s="159"/>
      <c r="V264" s="158"/>
      <c r="W264" s="159"/>
      <c r="X264" s="158"/>
      <c r="Y264" s="159"/>
      <c r="Z264" s="158"/>
      <c r="AA264" s="159"/>
      <c r="AB264" s="158"/>
      <c r="AC264" s="159"/>
      <c r="AE264" s="145"/>
      <c r="AF264" s="140"/>
    </row>
    <row r="265" spans="2:32" ht="12.75" customHeight="1" x14ac:dyDescent="0.2">
      <c r="B265" s="229" t="s">
        <v>106</v>
      </c>
      <c r="C265" s="230" t="s">
        <v>107</v>
      </c>
      <c r="D265" s="230" t="s">
        <v>107</v>
      </c>
      <c r="E265" s="231" t="s">
        <v>107</v>
      </c>
      <c r="F265" s="156">
        <v>1</v>
      </c>
      <c r="G265" s="157"/>
      <c r="H265" s="156">
        <v>0.996</v>
      </c>
      <c r="I265" s="157"/>
      <c r="J265" s="156">
        <v>0.99209999999999998</v>
      </c>
      <c r="K265" s="157"/>
      <c r="L265" s="156">
        <v>0.97370000000000001</v>
      </c>
      <c r="M265" s="157"/>
      <c r="N265" s="158">
        <v>0.99209999999999998</v>
      </c>
      <c r="O265" s="159"/>
      <c r="P265" s="158">
        <v>0.95599999999999996</v>
      </c>
      <c r="Q265" s="159"/>
      <c r="R265" s="158">
        <v>1</v>
      </c>
      <c r="S265" s="159"/>
      <c r="T265" s="158"/>
      <c r="U265" s="159"/>
      <c r="V265" s="158"/>
      <c r="W265" s="159"/>
      <c r="X265" s="158"/>
      <c r="Y265" s="159"/>
      <c r="Z265" s="158"/>
      <c r="AA265" s="159"/>
      <c r="AB265" s="158"/>
      <c r="AC265" s="159"/>
      <c r="AE265" s="145"/>
      <c r="AF265" s="140"/>
    </row>
    <row r="266" spans="2:32" ht="12.75" customHeight="1" x14ac:dyDescent="0.2">
      <c r="B266" s="229" t="s">
        <v>108</v>
      </c>
      <c r="C266" s="230" t="s">
        <v>109</v>
      </c>
      <c r="D266" s="230" t="s">
        <v>109</v>
      </c>
      <c r="E266" s="231" t="s">
        <v>109</v>
      </c>
      <c r="F266" s="156">
        <v>1</v>
      </c>
      <c r="G266" s="157"/>
      <c r="H266" s="156">
        <v>1</v>
      </c>
      <c r="I266" s="157"/>
      <c r="J266" s="156">
        <v>1</v>
      </c>
      <c r="K266" s="157"/>
      <c r="L266" s="156">
        <v>0.65</v>
      </c>
      <c r="M266" s="157"/>
      <c r="N266" s="158">
        <v>1</v>
      </c>
      <c r="O266" s="159"/>
      <c r="P266" s="158">
        <v>1</v>
      </c>
      <c r="Q266" s="159"/>
      <c r="R266" s="158">
        <v>1</v>
      </c>
      <c r="S266" s="159"/>
      <c r="T266" s="158"/>
      <c r="U266" s="159"/>
      <c r="V266" s="158"/>
      <c r="W266" s="159"/>
      <c r="X266" s="158"/>
      <c r="Y266" s="159"/>
      <c r="Z266" s="158"/>
      <c r="AA266" s="159"/>
      <c r="AB266" s="158"/>
      <c r="AC266" s="159"/>
      <c r="AE266" s="145"/>
      <c r="AF266" s="140"/>
    </row>
    <row r="267" spans="2:32" ht="12.75" customHeight="1" x14ac:dyDescent="0.2">
      <c r="B267" s="229" t="s">
        <v>110</v>
      </c>
      <c r="C267" s="230" t="s">
        <v>111</v>
      </c>
      <c r="D267" s="230" t="s">
        <v>111</v>
      </c>
      <c r="E267" s="231" t="s">
        <v>111</v>
      </c>
      <c r="F267" s="156">
        <v>0</v>
      </c>
      <c r="G267" s="157"/>
      <c r="H267" s="156">
        <v>0</v>
      </c>
      <c r="I267" s="157"/>
      <c r="J267" s="156">
        <v>0</v>
      </c>
      <c r="K267" s="157"/>
      <c r="L267" s="266">
        <v>0</v>
      </c>
      <c r="M267" s="157"/>
      <c r="N267" s="158">
        <v>0</v>
      </c>
      <c r="O267" s="159"/>
      <c r="P267" s="158">
        <v>0.97760000000000002</v>
      </c>
      <c r="Q267" s="159"/>
      <c r="R267" s="158">
        <v>0</v>
      </c>
      <c r="S267" s="159"/>
      <c r="T267" s="158"/>
      <c r="U267" s="159"/>
      <c r="V267" s="158"/>
      <c r="W267" s="159"/>
      <c r="X267" s="158"/>
      <c r="Y267" s="159"/>
      <c r="Z267" s="158"/>
      <c r="AA267" s="159"/>
      <c r="AB267" s="158"/>
      <c r="AC267" s="159"/>
      <c r="AE267" s="145"/>
      <c r="AF267" s="140"/>
    </row>
    <row r="268" spans="2:32" ht="26.25" customHeight="1" x14ac:dyDescent="0.2">
      <c r="B268" s="229" t="s">
        <v>112</v>
      </c>
      <c r="C268" s="230" t="s">
        <v>113</v>
      </c>
      <c r="D268" s="230" t="s">
        <v>113</v>
      </c>
      <c r="E268" s="231" t="s">
        <v>113</v>
      </c>
      <c r="F268" s="156">
        <v>0.34</v>
      </c>
      <c r="G268" s="157"/>
      <c r="H268" s="156">
        <v>0.996</v>
      </c>
      <c r="I268" s="157"/>
      <c r="J268" s="156">
        <v>1</v>
      </c>
      <c r="K268" s="157"/>
      <c r="L268" s="156">
        <v>1</v>
      </c>
      <c r="M268" s="157"/>
      <c r="N268" s="158">
        <v>1</v>
      </c>
      <c r="O268" s="159"/>
      <c r="P268" s="158">
        <v>0.99750000000000005</v>
      </c>
      <c r="Q268" s="159"/>
      <c r="R268" s="158">
        <v>0.99570000000000003</v>
      </c>
      <c r="S268" s="159"/>
      <c r="T268" s="158"/>
      <c r="U268" s="159"/>
      <c r="V268" s="158"/>
      <c r="W268" s="159"/>
      <c r="X268" s="158"/>
      <c r="Y268" s="159"/>
      <c r="Z268" s="158"/>
      <c r="AA268" s="159"/>
      <c r="AB268" s="158"/>
      <c r="AC268" s="159"/>
      <c r="AE268" s="145"/>
      <c r="AF268" s="140"/>
    </row>
    <row r="269" spans="2:32" ht="21.75" customHeight="1" x14ac:dyDescent="0.2">
      <c r="B269" s="447" t="s">
        <v>80</v>
      </c>
      <c r="C269" s="150" t="s">
        <v>114</v>
      </c>
      <c r="D269" s="150" t="s">
        <v>114</v>
      </c>
      <c r="E269" s="155" t="s">
        <v>114</v>
      </c>
      <c r="F269" s="156">
        <v>1</v>
      </c>
      <c r="G269" s="157"/>
      <c r="H269" s="156">
        <v>0.996</v>
      </c>
      <c r="I269" s="157"/>
      <c r="J269" s="156">
        <v>0.94869999999999999</v>
      </c>
      <c r="K269" s="157"/>
      <c r="L269" s="156">
        <v>1</v>
      </c>
      <c r="M269" s="157"/>
      <c r="N269" s="158">
        <v>0.94869999999999999</v>
      </c>
      <c r="O269" s="159"/>
      <c r="P269" s="158">
        <v>0.95740000000000003</v>
      </c>
      <c r="Q269" s="159"/>
      <c r="R269" s="158">
        <v>1</v>
      </c>
      <c r="S269" s="159"/>
      <c r="T269" s="158"/>
      <c r="U269" s="159"/>
      <c r="V269" s="158"/>
      <c r="W269" s="159"/>
      <c r="X269" s="158"/>
      <c r="Y269" s="159"/>
      <c r="Z269" s="158"/>
      <c r="AA269" s="159"/>
      <c r="AB269" s="158"/>
      <c r="AC269" s="159"/>
      <c r="AE269" s="145"/>
      <c r="AF269" s="140"/>
    </row>
    <row r="270" spans="2:32" ht="12.75" customHeight="1" x14ac:dyDescent="0.2">
      <c r="B270" s="154" t="s">
        <v>115</v>
      </c>
      <c r="C270" s="150" t="s">
        <v>116</v>
      </c>
      <c r="D270" s="150" t="s">
        <v>116</v>
      </c>
      <c r="E270" s="155" t="s">
        <v>116</v>
      </c>
      <c r="F270" s="156">
        <v>1</v>
      </c>
      <c r="G270" s="157"/>
      <c r="H270" s="156">
        <v>1</v>
      </c>
      <c r="I270" s="157"/>
      <c r="J270" s="156">
        <v>1</v>
      </c>
      <c r="K270" s="157"/>
      <c r="L270" s="156">
        <v>1</v>
      </c>
      <c r="M270" s="157"/>
      <c r="N270" s="158">
        <v>1</v>
      </c>
      <c r="O270" s="159"/>
      <c r="P270" s="158">
        <v>1</v>
      </c>
      <c r="Q270" s="159"/>
      <c r="R270" s="158">
        <v>1</v>
      </c>
      <c r="S270" s="159"/>
      <c r="T270" s="158"/>
      <c r="U270" s="159"/>
      <c r="V270" s="158"/>
      <c r="W270" s="159"/>
      <c r="X270" s="158"/>
      <c r="Y270" s="159"/>
      <c r="Z270" s="158"/>
      <c r="AA270" s="159"/>
      <c r="AB270" s="158"/>
      <c r="AC270" s="159"/>
      <c r="AE270" s="145"/>
      <c r="AF270" s="140"/>
    </row>
    <row r="271" spans="2:32" ht="12.75" customHeight="1" x14ac:dyDescent="0.2">
      <c r="B271" s="154" t="s">
        <v>117</v>
      </c>
      <c r="C271" s="150" t="s">
        <v>118</v>
      </c>
      <c r="D271" s="150" t="s">
        <v>118</v>
      </c>
      <c r="E271" s="155" t="s">
        <v>118</v>
      </c>
      <c r="F271" s="156">
        <v>1</v>
      </c>
      <c r="G271" s="157"/>
      <c r="H271" s="156">
        <v>1</v>
      </c>
      <c r="I271" s="157"/>
      <c r="J271" s="156">
        <v>1</v>
      </c>
      <c r="K271" s="157"/>
      <c r="L271" s="156">
        <v>0.97560000000000002</v>
      </c>
      <c r="M271" s="157"/>
      <c r="N271" s="158">
        <v>1</v>
      </c>
      <c r="O271" s="159"/>
      <c r="P271" s="158">
        <v>1</v>
      </c>
      <c r="Q271" s="159"/>
      <c r="R271" s="158">
        <v>1</v>
      </c>
      <c r="S271" s="159"/>
      <c r="T271" s="158"/>
      <c r="U271" s="159"/>
      <c r="V271" s="158"/>
      <c r="W271" s="159"/>
      <c r="X271" s="158"/>
      <c r="Y271" s="159"/>
      <c r="Z271" s="158"/>
      <c r="AA271" s="159"/>
      <c r="AB271" s="158"/>
      <c r="AC271" s="159"/>
      <c r="AE271" s="145"/>
      <c r="AF271" s="140"/>
    </row>
    <row r="272" spans="2:32" ht="12.75" customHeight="1" x14ac:dyDescent="0.2">
      <c r="B272" s="154" t="s">
        <v>119</v>
      </c>
      <c r="C272" s="150" t="s">
        <v>120</v>
      </c>
      <c r="D272" s="150" t="s">
        <v>120</v>
      </c>
      <c r="E272" s="155" t="s">
        <v>120</v>
      </c>
      <c r="F272" s="156">
        <v>0.91</v>
      </c>
      <c r="G272" s="157"/>
      <c r="H272" s="156">
        <v>0.89500000000000002</v>
      </c>
      <c r="I272" s="157"/>
      <c r="J272" s="156">
        <v>0.9859</v>
      </c>
      <c r="K272" s="157"/>
      <c r="L272" s="156">
        <v>1</v>
      </c>
      <c r="M272" s="157"/>
      <c r="N272" s="158">
        <v>0.9859</v>
      </c>
      <c r="O272" s="159"/>
      <c r="P272" s="158">
        <v>0.92110000000000003</v>
      </c>
      <c r="Q272" s="159"/>
      <c r="R272" s="158">
        <v>1</v>
      </c>
      <c r="S272" s="159"/>
      <c r="T272" s="158"/>
      <c r="U272" s="159"/>
      <c r="V272" s="158"/>
      <c r="W272" s="159"/>
      <c r="X272" s="158"/>
      <c r="Y272" s="159"/>
      <c r="Z272" s="158"/>
      <c r="AA272" s="159"/>
      <c r="AB272" s="158"/>
      <c r="AC272" s="159"/>
      <c r="AE272" s="145"/>
      <c r="AF272" s="140"/>
    </row>
    <row r="273" spans="2:32" ht="12.75" customHeight="1" x14ac:dyDescent="0.2">
      <c r="B273" s="229" t="s">
        <v>81</v>
      </c>
      <c r="C273" s="230" t="s">
        <v>121</v>
      </c>
      <c r="D273" s="230" t="s">
        <v>121</v>
      </c>
      <c r="E273" s="231" t="s">
        <v>121</v>
      </c>
      <c r="F273" s="156">
        <v>0.11</v>
      </c>
      <c r="G273" s="157"/>
      <c r="H273" s="156">
        <v>1</v>
      </c>
      <c r="I273" s="157"/>
      <c r="J273" s="156">
        <v>1</v>
      </c>
      <c r="K273" s="157"/>
      <c r="L273" s="156">
        <v>1</v>
      </c>
      <c r="M273" s="157"/>
      <c r="N273" s="158">
        <v>1</v>
      </c>
      <c r="O273" s="159"/>
      <c r="P273" s="158">
        <v>0.83330000000000004</v>
      </c>
      <c r="Q273" s="159"/>
      <c r="R273" s="158">
        <v>1</v>
      </c>
      <c r="S273" s="159"/>
      <c r="T273" s="158"/>
      <c r="U273" s="159"/>
      <c r="V273" s="158"/>
      <c r="W273" s="159"/>
      <c r="X273" s="158"/>
      <c r="Y273" s="159"/>
      <c r="Z273" s="158"/>
      <c r="AA273" s="159"/>
      <c r="AB273" s="158"/>
      <c r="AC273" s="159"/>
      <c r="AE273" s="145"/>
      <c r="AF273" s="140"/>
    </row>
    <row r="274" spans="2:32" ht="12.75" customHeight="1" x14ac:dyDescent="0.2">
      <c r="B274" s="154" t="s">
        <v>122</v>
      </c>
      <c r="C274" s="150" t="s">
        <v>123</v>
      </c>
      <c r="D274" s="150" t="s">
        <v>123</v>
      </c>
      <c r="E274" s="155" t="s">
        <v>123</v>
      </c>
      <c r="F274" s="156">
        <v>1</v>
      </c>
      <c r="G274" s="157"/>
      <c r="H274" s="156">
        <v>0.996</v>
      </c>
      <c r="I274" s="157"/>
      <c r="J274" s="156">
        <v>1</v>
      </c>
      <c r="K274" s="157"/>
      <c r="L274" s="156">
        <v>1</v>
      </c>
      <c r="M274" s="157"/>
      <c r="N274" s="158">
        <v>1</v>
      </c>
      <c r="O274" s="159"/>
      <c r="P274" s="158">
        <v>1</v>
      </c>
      <c r="Q274" s="159"/>
      <c r="R274" s="158">
        <v>1</v>
      </c>
      <c r="S274" s="159"/>
      <c r="T274" s="158"/>
      <c r="U274" s="159"/>
      <c r="V274" s="158"/>
      <c r="W274" s="159"/>
      <c r="X274" s="158"/>
      <c r="Y274" s="159"/>
      <c r="Z274" s="158"/>
      <c r="AA274" s="159"/>
      <c r="AB274" s="158"/>
      <c r="AC274" s="159"/>
      <c r="AE274" s="145"/>
      <c r="AF274" s="140"/>
    </row>
    <row r="275" spans="2:32" ht="12.75" customHeight="1" x14ac:dyDescent="0.2">
      <c r="B275" s="154" t="s">
        <v>61</v>
      </c>
      <c r="C275" s="150" t="s">
        <v>124</v>
      </c>
      <c r="D275" s="150" t="s">
        <v>124</v>
      </c>
      <c r="E275" s="155" t="s">
        <v>124</v>
      </c>
      <c r="F275" s="156">
        <v>1</v>
      </c>
      <c r="G275" s="157"/>
      <c r="H275" s="156">
        <v>0.99</v>
      </c>
      <c r="I275" s="157"/>
      <c r="J275" s="156">
        <v>0.99860000000000004</v>
      </c>
      <c r="K275" s="157"/>
      <c r="L275" s="156">
        <v>0.99119999999999997</v>
      </c>
      <c r="M275" s="157"/>
      <c r="N275" s="158">
        <v>0.9899</v>
      </c>
      <c r="O275" s="159"/>
      <c r="P275" s="158">
        <v>1</v>
      </c>
      <c r="Q275" s="159"/>
      <c r="R275" s="158">
        <v>1</v>
      </c>
      <c r="S275" s="159"/>
      <c r="T275" s="158"/>
      <c r="U275" s="159"/>
      <c r="V275" s="158"/>
      <c r="W275" s="159"/>
      <c r="X275" s="158"/>
      <c r="Y275" s="159"/>
      <c r="Z275" s="158"/>
      <c r="AA275" s="159"/>
      <c r="AB275" s="158"/>
      <c r="AC275" s="159"/>
      <c r="AE275" s="145"/>
      <c r="AF275" s="140"/>
    </row>
    <row r="276" spans="2:32" ht="12.75" customHeight="1" x14ac:dyDescent="0.25">
      <c r="B276" s="154" t="s">
        <v>156</v>
      </c>
      <c r="C276" s="150"/>
      <c r="D276" s="150"/>
      <c r="E276" s="155"/>
      <c r="F276" s="156">
        <v>0.9728</v>
      </c>
      <c r="G276" s="157"/>
      <c r="H276" s="156">
        <v>0.06</v>
      </c>
      <c r="I276" s="157"/>
      <c r="J276" s="156">
        <v>0.99860000000000004</v>
      </c>
      <c r="K276" s="157"/>
      <c r="L276" s="156">
        <v>0.99680000000000002</v>
      </c>
      <c r="M276" s="157"/>
      <c r="N276" s="158">
        <v>0.98860000000000003</v>
      </c>
      <c r="O276" s="159"/>
      <c r="P276" s="158">
        <v>1</v>
      </c>
      <c r="Q276" s="159"/>
      <c r="R276" s="158">
        <v>1</v>
      </c>
      <c r="S276" s="159"/>
      <c r="T276" s="158"/>
      <c r="U276" s="159"/>
      <c r="V276" s="158"/>
      <c r="W276" s="159"/>
      <c r="X276" s="158"/>
      <c r="Y276" s="159"/>
      <c r="Z276" s="158"/>
      <c r="AA276" s="159"/>
      <c r="AB276" s="158"/>
      <c r="AC276" s="159"/>
      <c r="AE276" s="145"/>
      <c r="AF276" s="142"/>
    </row>
    <row r="277" spans="2:32" ht="12.75" customHeight="1" x14ac:dyDescent="0.2">
      <c r="B277" s="229" t="s">
        <v>125</v>
      </c>
      <c r="C277" s="230" t="s">
        <v>126</v>
      </c>
      <c r="D277" s="230" t="s">
        <v>126</v>
      </c>
      <c r="E277" s="231" t="s">
        <v>126</v>
      </c>
      <c r="F277" s="156">
        <v>1</v>
      </c>
      <c r="G277" s="157"/>
      <c r="H277" s="156">
        <v>1</v>
      </c>
      <c r="I277" s="157"/>
      <c r="J277" s="156">
        <v>0.95650000000000002</v>
      </c>
      <c r="K277" s="157"/>
      <c r="L277" s="156">
        <v>0.95240000000000002</v>
      </c>
      <c r="M277" s="157"/>
      <c r="N277" s="158">
        <v>0.95650000000000002</v>
      </c>
      <c r="O277" s="159"/>
      <c r="P277" s="158">
        <v>0.97729999999999995</v>
      </c>
      <c r="Q277" s="159"/>
      <c r="R277" s="158">
        <v>1</v>
      </c>
      <c r="S277" s="159"/>
      <c r="T277" s="158"/>
      <c r="U277" s="159"/>
      <c r="V277" s="158"/>
      <c r="W277" s="159"/>
      <c r="X277" s="158"/>
      <c r="Y277" s="159"/>
      <c r="Z277" s="158"/>
      <c r="AA277" s="159"/>
      <c r="AB277" s="158"/>
      <c r="AC277" s="159"/>
      <c r="AE277" s="145"/>
      <c r="AF277" s="140"/>
    </row>
    <row r="278" spans="2:32" ht="23.25" customHeight="1" x14ac:dyDescent="0.2">
      <c r="B278" s="229" t="s">
        <v>127</v>
      </c>
      <c r="C278" s="230" t="s">
        <v>128</v>
      </c>
      <c r="D278" s="230" t="s">
        <v>128</v>
      </c>
      <c r="E278" s="231" t="s">
        <v>128</v>
      </c>
      <c r="F278" s="156">
        <v>1</v>
      </c>
      <c r="G278" s="157"/>
      <c r="H278" s="156">
        <v>0.996</v>
      </c>
      <c r="I278" s="157"/>
      <c r="J278" s="156">
        <v>1</v>
      </c>
      <c r="K278" s="157"/>
      <c r="L278" s="156">
        <v>0.99650000000000005</v>
      </c>
      <c r="M278" s="157"/>
      <c r="N278" s="158">
        <v>1</v>
      </c>
      <c r="O278" s="159"/>
      <c r="P278" s="158">
        <v>0.99750000000000005</v>
      </c>
      <c r="Q278" s="159"/>
      <c r="R278" s="158">
        <v>1</v>
      </c>
      <c r="S278" s="159"/>
      <c r="T278" s="158"/>
      <c r="U278" s="159"/>
      <c r="V278" s="158"/>
      <c r="W278" s="159"/>
      <c r="X278" s="158"/>
      <c r="Y278" s="159"/>
      <c r="Z278" s="158"/>
      <c r="AA278" s="159"/>
      <c r="AB278" s="158"/>
      <c r="AC278" s="159"/>
      <c r="AE278" s="145"/>
      <c r="AF278" s="140"/>
    </row>
    <row r="279" spans="2:32" ht="12.75" customHeight="1" x14ac:dyDescent="0.2">
      <c r="B279" s="229" t="s">
        <v>129</v>
      </c>
      <c r="C279" s="230" t="s">
        <v>130</v>
      </c>
      <c r="D279" s="230" t="s">
        <v>130</v>
      </c>
      <c r="E279" s="231" t="s">
        <v>130</v>
      </c>
      <c r="F279" s="156">
        <v>1</v>
      </c>
      <c r="G279" s="157"/>
      <c r="H279" s="156">
        <v>1</v>
      </c>
      <c r="I279" s="157"/>
      <c r="J279" s="156">
        <v>1</v>
      </c>
      <c r="K279" s="157"/>
      <c r="L279" s="156">
        <v>1</v>
      </c>
      <c r="M279" s="157"/>
      <c r="N279" s="158">
        <v>1</v>
      </c>
      <c r="O279" s="159"/>
      <c r="P279" s="158">
        <v>1</v>
      </c>
      <c r="Q279" s="159"/>
      <c r="R279" s="158">
        <v>1</v>
      </c>
      <c r="S279" s="159"/>
      <c r="T279" s="158"/>
      <c r="U279" s="159"/>
      <c r="V279" s="158"/>
      <c r="W279" s="159"/>
      <c r="X279" s="158"/>
      <c r="Y279" s="159"/>
      <c r="Z279" s="158"/>
      <c r="AA279" s="159"/>
      <c r="AB279" s="158"/>
      <c r="AC279" s="159"/>
      <c r="AE279" s="145"/>
      <c r="AF279" s="140"/>
    </row>
    <row r="280" spans="2:32" ht="12.75" customHeight="1" x14ac:dyDescent="0.2">
      <c r="B280" s="229" t="s">
        <v>131</v>
      </c>
      <c r="C280" s="230" t="s">
        <v>132</v>
      </c>
      <c r="D280" s="230" t="s">
        <v>132</v>
      </c>
      <c r="E280" s="231" t="s">
        <v>132</v>
      </c>
      <c r="F280" s="156">
        <v>1</v>
      </c>
      <c r="G280" s="157"/>
      <c r="H280" s="156">
        <v>1</v>
      </c>
      <c r="I280" s="157"/>
      <c r="J280" s="158">
        <v>0.98839999999999995</v>
      </c>
      <c r="K280" s="159"/>
      <c r="L280" s="156">
        <v>1</v>
      </c>
      <c r="M280" s="157"/>
      <c r="N280" s="158">
        <v>0.98839999999999995</v>
      </c>
      <c r="O280" s="159"/>
      <c r="P280" s="158">
        <v>0.99819999999999998</v>
      </c>
      <c r="Q280" s="159"/>
      <c r="R280" s="158">
        <v>0.98329999999999995</v>
      </c>
      <c r="S280" s="159"/>
      <c r="T280" s="158"/>
      <c r="U280" s="159"/>
      <c r="V280" s="158"/>
      <c r="W280" s="159"/>
      <c r="X280" s="158"/>
      <c r="Y280" s="159"/>
      <c r="Z280" s="158"/>
      <c r="AA280" s="159"/>
      <c r="AB280" s="158"/>
      <c r="AC280" s="159"/>
      <c r="AE280" s="145"/>
      <c r="AF280" s="140"/>
    </row>
    <row r="281" spans="2:32" ht="23.25" customHeight="1" x14ac:dyDescent="0.2">
      <c r="B281" s="154" t="s">
        <v>133</v>
      </c>
      <c r="C281" s="150" t="s">
        <v>134</v>
      </c>
      <c r="D281" s="150" t="s">
        <v>134</v>
      </c>
      <c r="E281" s="155" t="s">
        <v>134</v>
      </c>
      <c r="F281" s="156">
        <v>1</v>
      </c>
      <c r="G281" s="157"/>
      <c r="H281" s="156">
        <v>1</v>
      </c>
      <c r="I281" s="157"/>
      <c r="J281" s="156">
        <v>1</v>
      </c>
      <c r="K281" s="157"/>
      <c r="L281" s="156">
        <v>1</v>
      </c>
      <c r="M281" s="157"/>
      <c r="N281" s="158">
        <v>1</v>
      </c>
      <c r="O281" s="159"/>
      <c r="P281" s="158">
        <v>0.83330000000000004</v>
      </c>
      <c r="Q281" s="159"/>
      <c r="R281" s="158">
        <v>0.85709999999999997</v>
      </c>
      <c r="S281" s="159"/>
      <c r="T281" s="158"/>
      <c r="U281" s="159"/>
      <c r="V281" s="158"/>
      <c r="W281" s="159"/>
      <c r="X281" s="158"/>
      <c r="Y281" s="159"/>
      <c r="Z281" s="158"/>
      <c r="AA281" s="159"/>
      <c r="AB281" s="158"/>
      <c r="AC281" s="159"/>
      <c r="AE281" s="145"/>
      <c r="AF281" s="140"/>
    </row>
    <row r="282" spans="2:32" ht="13.5" customHeight="1" thickBot="1" x14ac:dyDescent="0.25">
      <c r="B282" s="261" t="s">
        <v>135</v>
      </c>
      <c r="C282" s="262" t="s">
        <v>136</v>
      </c>
      <c r="D282" s="262" t="s">
        <v>136</v>
      </c>
      <c r="E282" s="263" t="s">
        <v>136</v>
      </c>
      <c r="F282" s="156">
        <v>1</v>
      </c>
      <c r="G282" s="157"/>
      <c r="H282" s="158">
        <v>1</v>
      </c>
      <c r="I282" s="159"/>
      <c r="J282" s="158">
        <v>1</v>
      </c>
      <c r="K282" s="159"/>
      <c r="L282" s="156">
        <v>1</v>
      </c>
      <c r="M282" s="157"/>
      <c r="N282" s="158">
        <v>1</v>
      </c>
      <c r="O282" s="159"/>
      <c r="P282" s="158">
        <v>0.97589999999999999</v>
      </c>
      <c r="Q282" s="159"/>
      <c r="R282" s="158">
        <v>0.99150000000000005</v>
      </c>
      <c r="S282" s="159"/>
      <c r="T282" s="158"/>
      <c r="U282" s="159"/>
      <c r="V282" s="158"/>
      <c r="W282" s="159"/>
      <c r="X282" s="158"/>
      <c r="Y282" s="159"/>
      <c r="Z282" s="158"/>
      <c r="AA282" s="159"/>
      <c r="AB282" s="158"/>
      <c r="AC282" s="159"/>
      <c r="AE282" s="147"/>
      <c r="AF282" s="140"/>
    </row>
    <row r="283" spans="2:32" x14ac:dyDescent="0.2">
      <c r="B283" s="273"/>
      <c r="C283" s="273"/>
      <c r="D283" s="273"/>
      <c r="E283" s="273"/>
      <c r="F283" s="273"/>
      <c r="G283" s="273"/>
      <c r="H283" s="273"/>
      <c r="I283" s="273"/>
      <c r="J283" s="273"/>
      <c r="K283" s="273"/>
      <c r="L283" s="273"/>
      <c r="M283" s="273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47"/>
      <c r="AF283" s="140"/>
    </row>
    <row r="284" spans="2:32" x14ac:dyDescent="0.2">
      <c r="B284" s="264" t="s">
        <v>63</v>
      </c>
      <c r="C284" s="264"/>
      <c r="D284" s="264"/>
      <c r="E284" s="264"/>
      <c r="F284" s="264"/>
      <c r="G284" s="264"/>
      <c r="H284" s="264"/>
      <c r="I284" s="264"/>
      <c r="J284" s="264"/>
      <c r="K284" s="264"/>
      <c r="L284" s="264"/>
      <c r="M284" s="264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56"/>
      <c r="AF284" s="56"/>
    </row>
    <row r="285" spans="2:32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</row>
    <row r="286" spans="2:32" ht="13.5" thickBot="1" x14ac:dyDescent="0.25"/>
    <row r="287" spans="2:32" ht="12.75" customHeight="1" x14ac:dyDescent="0.2">
      <c r="B287" s="232" t="s">
        <v>64</v>
      </c>
      <c r="C287" s="233"/>
      <c r="D287" s="233"/>
      <c r="E287" s="233"/>
      <c r="F287" s="233"/>
      <c r="G287" s="233"/>
      <c r="H287" s="233"/>
      <c r="I287" s="233"/>
      <c r="J287" s="233"/>
      <c r="K287" s="233"/>
      <c r="L287" s="233"/>
      <c r="M287" s="233"/>
      <c r="N287" s="233"/>
      <c r="O287" s="233"/>
      <c r="P287" s="233"/>
      <c r="Q287" s="233"/>
      <c r="R287" s="233"/>
      <c r="S287" s="233"/>
      <c r="T287" s="233"/>
      <c r="U287" s="233"/>
      <c r="V287" s="233"/>
      <c r="W287" s="233"/>
      <c r="X287" s="233"/>
      <c r="Y287" s="233"/>
      <c r="Z287" s="233"/>
      <c r="AA287" s="233"/>
      <c r="AB287" s="233"/>
      <c r="AC287" s="234"/>
    </row>
    <row r="288" spans="2:32" x14ac:dyDescent="0.2">
      <c r="B288" s="258"/>
      <c r="C288" s="259"/>
      <c r="D288" s="259"/>
      <c r="E288" s="259"/>
      <c r="F288" s="259"/>
      <c r="G288" s="259"/>
      <c r="H288" s="259"/>
      <c r="I288" s="259"/>
      <c r="J288" s="259"/>
      <c r="K288" s="259"/>
      <c r="L288" s="259"/>
      <c r="M288" s="259"/>
      <c r="N288" s="259"/>
      <c r="O288" s="259"/>
      <c r="P288" s="259"/>
      <c r="Q288" s="259"/>
      <c r="R288" s="259"/>
      <c r="S288" s="259"/>
      <c r="T288" s="259"/>
      <c r="U288" s="259"/>
      <c r="V288" s="259"/>
      <c r="W288" s="259"/>
      <c r="X288" s="259"/>
      <c r="Y288" s="259"/>
      <c r="Z288" s="259"/>
      <c r="AA288" s="259"/>
      <c r="AB288" s="259"/>
      <c r="AC288" s="259"/>
      <c r="AD288" s="15"/>
    </row>
    <row r="289" spans="2:32" x14ac:dyDescent="0.2">
      <c r="B289" s="227" t="s">
        <v>45</v>
      </c>
      <c r="C289" s="227"/>
      <c r="D289" s="227"/>
      <c r="E289" s="227"/>
      <c r="F289" s="208" t="s">
        <v>14</v>
      </c>
      <c r="G289" s="208"/>
      <c r="H289" s="208" t="s">
        <v>15</v>
      </c>
      <c r="I289" s="208"/>
      <c r="J289" s="208" t="s">
        <v>16</v>
      </c>
      <c r="K289" s="208"/>
      <c r="L289" s="208" t="s">
        <v>17</v>
      </c>
      <c r="M289" s="208"/>
      <c r="N289" s="208" t="s">
        <v>18</v>
      </c>
      <c r="O289" s="208"/>
      <c r="P289" s="208" t="s">
        <v>19</v>
      </c>
      <c r="Q289" s="208"/>
      <c r="R289" s="208" t="s">
        <v>21</v>
      </c>
      <c r="S289" s="208"/>
      <c r="T289" s="208" t="s">
        <v>22</v>
      </c>
      <c r="U289" s="208"/>
      <c r="V289" s="208" t="s">
        <v>23</v>
      </c>
      <c r="W289" s="208"/>
      <c r="X289" s="208" t="s">
        <v>24</v>
      </c>
      <c r="Y289" s="208"/>
      <c r="Z289" s="208" t="s">
        <v>25</v>
      </c>
      <c r="AA289" s="208"/>
      <c r="AB289" s="208" t="s">
        <v>26</v>
      </c>
      <c r="AC289" s="209"/>
      <c r="AD289" s="15"/>
      <c r="AE289" s="15"/>
      <c r="AF289" s="15"/>
    </row>
    <row r="290" spans="2:32" ht="15" x14ac:dyDescent="0.25">
      <c r="B290" s="260" t="s">
        <v>46</v>
      </c>
      <c r="C290" s="197"/>
      <c r="D290" s="197"/>
      <c r="E290" s="197"/>
      <c r="F290" s="211">
        <v>2263</v>
      </c>
      <c r="G290" s="211"/>
      <c r="H290" s="211">
        <v>3026</v>
      </c>
      <c r="I290" s="211"/>
      <c r="J290" s="211">
        <v>336</v>
      </c>
      <c r="K290" s="211"/>
      <c r="L290" s="211">
        <v>2831</v>
      </c>
      <c r="M290" s="211"/>
      <c r="N290" s="211">
        <v>3231</v>
      </c>
      <c r="O290" s="211"/>
      <c r="P290" s="211">
        <v>2348</v>
      </c>
      <c r="Q290" s="211"/>
      <c r="R290" s="211">
        <v>3114</v>
      </c>
      <c r="S290" s="211"/>
      <c r="T290" s="211"/>
      <c r="U290" s="211"/>
      <c r="V290" s="211"/>
      <c r="W290" s="211"/>
      <c r="X290" s="211"/>
      <c r="Y290" s="211"/>
      <c r="Z290" s="211"/>
      <c r="AA290" s="211"/>
      <c r="AB290" s="211"/>
      <c r="AC290" s="212"/>
      <c r="AD290" s="15"/>
      <c r="AE290" s="139"/>
      <c r="AF290" s="98"/>
    </row>
    <row r="291" spans="2:32" ht="14.25" x14ac:dyDescent="0.2">
      <c r="B291" s="214" t="s">
        <v>47</v>
      </c>
      <c r="C291" s="163"/>
      <c r="D291" s="163"/>
      <c r="E291" s="163"/>
      <c r="F291" s="159">
        <v>86</v>
      </c>
      <c r="G291" s="159"/>
      <c r="H291" s="159">
        <v>244</v>
      </c>
      <c r="I291" s="159"/>
      <c r="J291" s="159">
        <v>2910</v>
      </c>
      <c r="K291" s="159"/>
      <c r="L291" s="159">
        <v>283</v>
      </c>
      <c r="M291" s="159"/>
      <c r="N291" s="159">
        <v>260</v>
      </c>
      <c r="O291" s="159"/>
      <c r="P291" s="159">
        <v>239</v>
      </c>
      <c r="Q291" s="159"/>
      <c r="R291" s="159">
        <v>186</v>
      </c>
      <c r="S291" s="159"/>
      <c r="T291" s="159"/>
      <c r="U291" s="159"/>
      <c r="V291" s="159"/>
      <c r="W291" s="159"/>
      <c r="X291" s="159"/>
      <c r="Y291" s="159"/>
      <c r="Z291" s="159"/>
      <c r="AA291" s="159"/>
      <c r="AB291" s="159"/>
      <c r="AC291" s="178"/>
      <c r="AD291" s="15"/>
      <c r="AE291" s="103"/>
      <c r="AF291" s="98"/>
    </row>
    <row r="292" spans="2:32" ht="14.25" x14ac:dyDescent="0.2">
      <c r="B292" s="214" t="s">
        <v>48</v>
      </c>
      <c r="C292" s="163"/>
      <c r="D292" s="163"/>
      <c r="E292" s="163"/>
      <c r="F292" s="159">
        <v>0</v>
      </c>
      <c r="G292" s="159"/>
      <c r="H292" s="159">
        <v>0</v>
      </c>
      <c r="I292" s="159"/>
      <c r="J292" s="159">
        <v>0</v>
      </c>
      <c r="K292" s="159"/>
      <c r="L292" s="159">
        <v>0</v>
      </c>
      <c r="M292" s="159"/>
      <c r="N292" s="159">
        <v>0</v>
      </c>
      <c r="O292" s="159"/>
      <c r="P292" s="159">
        <v>0</v>
      </c>
      <c r="Q292" s="159"/>
      <c r="R292" s="159">
        <v>0</v>
      </c>
      <c r="S292" s="159"/>
      <c r="T292" s="159"/>
      <c r="U292" s="159"/>
      <c r="V292" s="159"/>
      <c r="W292" s="159"/>
      <c r="X292" s="159"/>
      <c r="Y292" s="159"/>
      <c r="Z292" s="159"/>
      <c r="AA292" s="159"/>
      <c r="AB292" s="159"/>
      <c r="AC292" s="178"/>
      <c r="AD292" s="15"/>
      <c r="AE292" s="103"/>
      <c r="AF292" s="98"/>
    </row>
    <row r="293" spans="2:32" ht="14.25" x14ac:dyDescent="0.2">
      <c r="B293" s="214" t="s">
        <v>49</v>
      </c>
      <c r="C293" s="163"/>
      <c r="D293" s="163"/>
      <c r="E293" s="163"/>
      <c r="F293" s="159">
        <v>0</v>
      </c>
      <c r="G293" s="159"/>
      <c r="H293" s="159">
        <v>0</v>
      </c>
      <c r="I293" s="159"/>
      <c r="J293" s="159">
        <v>0</v>
      </c>
      <c r="K293" s="159"/>
      <c r="L293" s="159">
        <v>0</v>
      </c>
      <c r="M293" s="159"/>
      <c r="N293" s="159">
        <v>0</v>
      </c>
      <c r="O293" s="159"/>
      <c r="P293" s="159">
        <v>0</v>
      </c>
      <c r="Q293" s="159"/>
      <c r="R293" s="159">
        <v>0</v>
      </c>
      <c r="S293" s="159"/>
      <c r="T293" s="159"/>
      <c r="U293" s="159"/>
      <c r="V293" s="159"/>
      <c r="W293" s="159"/>
      <c r="X293" s="159"/>
      <c r="Y293" s="159"/>
      <c r="Z293" s="159"/>
      <c r="AA293" s="159"/>
      <c r="AB293" s="159"/>
      <c r="AC293" s="178"/>
      <c r="AD293" s="15"/>
      <c r="AE293" s="103"/>
      <c r="AF293" s="98"/>
    </row>
    <row r="294" spans="2:32" ht="14.25" x14ac:dyDescent="0.2">
      <c r="B294" s="214" t="s">
        <v>6</v>
      </c>
      <c r="C294" s="163"/>
      <c r="D294" s="163"/>
      <c r="E294" s="163"/>
      <c r="F294" s="159">
        <v>151</v>
      </c>
      <c r="G294" s="159"/>
      <c r="H294" s="159">
        <v>256</v>
      </c>
      <c r="I294" s="159"/>
      <c r="J294" s="159">
        <v>243</v>
      </c>
      <c r="K294" s="159"/>
      <c r="L294" s="159">
        <v>165</v>
      </c>
      <c r="M294" s="159"/>
      <c r="N294" s="159">
        <v>325</v>
      </c>
      <c r="O294" s="159"/>
      <c r="P294" s="159">
        <v>200</v>
      </c>
      <c r="Q294" s="159"/>
      <c r="R294" s="159">
        <v>208</v>
      </c>
      <c r="S294" s="159"/>
      <c r="T294" s="159"/>
      <c r="U294" s="159"/>
      <c r="V294" s="159"/>
      <c r="W294" s="159"/>
      <c r="X294" s="159"/>
      <c r="Y294" s="159"/>
      <c r="Z294" s="159"/>
      <c r="AA294" s="159"/>
      <c r="AB294" s="159"/>
      <c r="AC294" s="178"/>
      <c r="AD294" s="15"/>
      <c r="AE294" s="104"/>
      <c r="AF294" s="98"/>
    </row>
    <row r="295" spans="2:32" ht="15" thickBot="1" x14ac:dyDescent="0.25">
      <c r="B295" s="215" t="s">
        <v>50</v>
      </c>
      <c r="C295" s="216"/>
      <c r="D295" s="216"/>
      <c r="E295" s="216"/>
      <c r="F295" s="243">
        <v>125</v>
      </c>
      <c r="G295" s="243"/>
      <c r="H295" s="243">
        <v>181</v>
      </c>
      <c r="I295" s="243"/>
      <c r="J295" s="243">
        <v>204</v>
      </c>
      <c r="K295" s="243"/>
      <c r="L295" s="243">
        <v>197</v>
      </c>
      <c r="M295" s="243"/>
      <c r="N295" s="243">
        <v>260</v>
      </c>
      <c r="O295" s="243"/>
      <c r="P295" s="243">
        <v>195</v>
      </c>
      <c r="Q295" s="243"/>
      <c r="R295" s="243">
        <v>212</v>
      </c>
      <c r="S295" s="243"/>
      <c r="T295" s="243"/>
      <c r="U295" s="243"/>
      <c r="V295" s="243"/>
      <c r="W295" s="243"/>
      <c r="X295" s="243"/>
      <c r="Y295" s="243"/>
      <c r="Z295" s="243"/>
      <c r="AA295" s="243"/>
      <c r="AB295" s="243"/>
      <c r="AC295" s="257"/>
      <c r="AD295" s="15"/>
      <c r="AE295" s="104"/>
      <c r="AF295" s="98"/>
    </row>
    <row r="296" spans="2:32" ht="15" thickBot="1" x14ac:dyDescent="0.25">
      <c r="B296" s="170" t="s">
        <v>41</v>
      </c>
      <c r="C296" s="171"/>
      <c r="D296" s="171"/>
      <c r="E296" s="171"/>
      <c r="F296" s="238">
        <f>SUM(F290:F295)</f>
        <v>2625</v>
      </c>
      <c r="G296" s="239"/>
      <c r="H296" s="170">
        <f>SUM(H290:H295)</f>
        <v>3707</v>
      </c>
      <c r="I296" s="187"/>
      <c r="J296" s="171">
        <f>SUM(J290:J295)</f>
        <v>3693</v>
      </c>
      <c r="K296" s="171"/>
      <c r="L296" s="170">
        <f>SUM(L290:L295)</f>
        <v>3476</v>
      </c>
      <c r="M296" s="187"/>
      <c r="N296" s="171">
        <f>SUM(N290:N295)</f>
        <v>4076</v>
      </c>
      <c r="O296" s="171"/>
      <c r="P296" s="170">
        <f>P290+P291+P292+P293+P294+P295</f>
        <v>2982</v>
      </c>
      <c r="Q296" s="187"/>
      <c r="R296" s="170">
        <f>R290+R291+R292+R293+R294+R295</f>
        <v>3720</v>
      </c>
      <c r="S296" s="187"/>
      <c r="T296" s="170">
        <f>T290+T291+T292+T293+T294+T295</f>
        <v>0</v>
      </c>
      <c r="U296" s="187"/>
      <c r="V296" s="170">
        <f>V290+V291+V292+V293+V294+V295</f>
        <v>0</v>
      </c>
      <c r="W296" s="187"/>
      <c r="X296" s="170">
        <f>X290+X291+X292+X293+X294+X295</f>
        <v>0</v>
      </c>
      <c r="Y296" s="187"/>
      <c r="Z296" s="170">
        <f>Z290+Z291+Z292+Z293+Z294+Z295</f>
        <v>0</v>
      </c>
      <c r="AA296" s="187"/>
      <c r="AB296" s="170">
        <f>AB290+AB291+AB292+AB293+AB294+AB295</f>
        <v>0</v>
      </c>
      <c r="AC296" s="187"/>
      <c r="AD296" s="15"/>
      <c r="AE296" s="104"/>
      <c r="AF296" s="98"/>
    </row>
    <row r="297" spans="2:32" ht="15" x14ac:dyDescent="0.25">
      <c r="AE297" s="139"/>
      <c r="AF297" s="98"/>
    </row>
    <row r="298" spans="2:32" x14ac:dyDescent="0.2">
      <c r="AE298" s="98"/>
      <c r="AF298" s="98"/>
    </row>
    <row r="299" spans="2:32" x14ac:dyDescent="0.2">
      <c r="AE299" s="98"/>
      <c r="AF299" s="98"/>
    </row>
    <row r="300" spans="2:32" x14ac:dyDescent="0.2">
      <c r="AE300" s="15"/>
      <c r="AF300" s="15"/>
    </row>
    <row r="301" spans="2:32" x14ac:dyDescent="0.2">
      <c r="AE301" s="15"/>
      <c r="AF301" s="15"/>
    </row>
    <row r="302" spans="2:32" ht="13.5" thickBot="1" x14ac:dyDescent="0.25"/>
    <row r="303" spans="2:32" ht="12.75" customHeight="1" x14ac:dyDescent="0.2">
      <c r="B303" s="232" t="s">
        <v>78</v>
      </c>
      <c r="C303" s="233"/>
      <c r="D303" s="233"/>
      <c r="E303" s="233"/>
      <c r="F303" s="233"/>
      <c r="G303" s="234"/>
      <c r="H303" s="3"/>
    </row>
    <row r="304" spans="2:32" ht="13.5" thickBot="1" x14ac:dyDescent="0.25">
      <c r="B304" s="235"/>
      <c r="C304" s="236"/>
      <c r="D304" s="236"/>
      <c r="E304" s="236"/>
      <c r="F304" s="236"/>
      <c r="G304" s="237"/>
      <c r="H304" s="3"/>
    </row>
    <row r="305" spans="2:8" ht="13.5" thickBot="1" x14ac:dyDescent="0.25">
      <c r="B305" s="217" t="s">
        <v>45</v>
      </c>
      <c r="C305" s="218"/>
      <c r="D305" s="218"/>
      <c r="E305" s="219"/>
      <c r="F305" s="241" t="s">
        <v>44</v>
      </c>
      <c r="G305" s="242"/>
      <c r="H305" s="3"/>
    </row>
    <row r="306" spans="2:8" x14ac:dyDescent="0.2">
      <c r="B306" s="244" t="s">
        <v>46</v>
      </c>
      <c r="C306" s="245"/>
      <c r="D306" s="245"/>
      <c r="E306" s="246"/>
      <c r="F306" s="213">
        <f t="shared" ref="F306:F311" si="13">(F290+H290+J290+L290+N290+P290+R290+T290+V290+X290+Z290++AB290)</f>
        <v>17149</v>
      </c>
      <c r="G306" s="161"/>
    </row>
    <row r="307" spans="2:8" x14ac:dyDescent="0.2">
      <c r="B307" s="214" t="s">
        <v>47</v>
      </c>
      <c r="C307" s="163"/>
      <c r="D307" s="163"/>
      <c r="E307" s="240"/>
      <c r="F307" s="213">
        <f t="shared" si="13"/>
        <v>4208</v>
      </c>
      <c r="G307" s="161"/>
    </row>
    <row r="308" spans="2:8" x14ac:dyDescent="0.2">
      <c r="B308" s="214" t="s">
        <v>48</v>
      </c>
      <c r="C308" s="163"/>
      <c r="D308" s="163"/>
      <c r="E308" s="240"/>
      <c r="F308" s="213">
        <f t="shared" si="13"/>
        <v>0</v>
      </c>
      <c r="G308" s="161"/>
    </row>
    <row r="309" spans="2:8" x14ac:dyDescent="0.2">
      <c r="B309" s="214" t="s">
        <v>49</v>
      </c>
      <c r="C309" s="163"/>
      <c r="D309" s="163"/>
      <c r="E309" s="240"/>
      <c r="F309" s="213">
        <f t="shared" si="13"/>
        <v>0</v>
      </c>
      <c r="G309" s="161"/>
    </row>
    <row r="310" spans="2:8" x14ac:dyDescent="0.2">
      <c r="B310" s="214" t="s">
        <v>6</v>
      </c>
      <c r="C310" s="163"/>
      <c r="D310" s="163"/>
      <c r="E310" s="240"/>
      <c r="F310" s="213">
        <f t="shared" si="13"/>
        <v>1548</v>
      </c>
      <c r="G310" s="161"/>
    </row>
    <row r="311" spans="2:8" ht="13.5" thickBot="1" x14ac:dyDescent="0.25">
      <c r="B311" s="223" t="s">
        <v>50</v>
      </c>
      <c r="C311" s="167"/>
      <c r="D311" s="167"/>
      <c r="E311" s="224"/>
      <c r="F311" s="213">
        <f t="shared" si="13"/>
        <v>1374</v>
      </c>
      <c r="G311" s="161"/>
    </row>
    <row r="312" spans="2:8" ht="13.5" thickBot="1" x14ac:dyDescent="0.25">
      <c r="B312" s="220" t="s">
        <v>41</v>
      </c>
      <c r="C312" s="221"/>
      <c r="D312" s="221"/>
      <c r="E312" s="222"/>
      <c r="F312" s="170">
        <f>SUM(F306:F311)</f>
        <v>24279</v>
      </c>
      <c r="G312" s="187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5"/>
      <c r="C16" s="515"/>
      <c r="D16" s="515"/>
      <c r="E16" s="515"/>
      <c r="F16" s="515"/>
      <c r="G16" s="515"/>
      <c r="H16" s="515"/>
      <c r="I16" s="515"/>
      <c r="J16" s="515"/>
      <c r="K16" s="515"/>
      <c r="L16" s="515"/>
      <c r="M16" s="515"/>
      <c r="N16" s="515"/>
      <c r="O16" s="515"/>
      <c r="P16" s="515"/>
      <c r="Q16" s="515"/>
      <c r="R16" s="515"/>
      <c r="S16" s="515"/>
      <c r="T16" s="515"/>
      <c r="U16" s="515"/>
      <c r="V16" s="514"/>
      <c r="W16" s="514"/>
      <c r="X16" s="514"/>
      <c r="Y16" s="514"/>
      <c r="Z16" s="514"/>
      <c r="AA16" s="514"/>
      <c r="AB16" s="514"/>
      <c r="AC16" s="514"/>
    </row>
    <row r="17" spans="2:29" x14ac:dyDescent="0.2">
      <c r="B17" s="523"/>
      <c r="C17" s="524"/>
      <c r="D17" s="524"/>
      <c r="E17" s="524"/>
      <c r="F17" s="524"/>
      <c r="G17" s="524"/>
      <c r="H17" s="524"/>
      <c r="I17" s="524"/>
      <c r="J17" s="524"/>
      <c r="K17" s="524"/>
      <c r="L17" s="524"/>
      <c r="M17" s="524"/>
      <c r="N17" s="524"/>
      <c r="O17" s="524"/>
      <c r="P17" s="524"/>
      <c r="Q17" s="524"/>
      <c r="R17" s="524"/>
      <c r="S17" s="524"/>
      <c r="T17" s="524"/>
      <c r="U17" s="524"/>
      <c r="V17" s="525"/>
      <c r="W17" s="524"/>
      <c r="X17" s="524"/>
      <c r="Y17" s="524"/>
      <c r="Z17" s="524"/>
      <c r="AA17" s="524"/>
      <c r="AB17" s="524"/>
      <c r="AC17" s="524"/>
    </row>
    <row r="18" spans="2:29" x14ac:dyDescent="0.2">
      <c r="B18" s="514"/>
      <c r="C18" s="514"/>
      <c r="D18" s="514"/>
      <c r="E18" s="514"/>
      <c r="F18" s="514"/>
      <c r="G18" s="514"/>
      <c r="H18" s="514"/>
      <c r="I18" s="514"/>
      <c r="J18" s="514"/>
      <c r="K18" s="514"/>
      <c r="L18" s="514"/>
      <c r="M18" s="514"/>
      <c r="N18" s="514"/>
      <c r="O18" s="514"/>
      <c r="P18" s="514"/>
      <c r="Q18" s="514"/>
      <c r="R18" s="514"/>
      <c r="S18" s="514"/>
      <c r="T18" s="514"/>
      <c r="U18" s="514"/>
      <c r="V18" s="514"/>
      <c r="W18" s="514"/>
      <c r="X18" s="514"/>
      <c r="Y18" s="514"/>
      <c r="Z18" s="514"/>
      <c r="AA18" s="514"/>
      <c r="AB18" s="514"/>
      <c r="AC18" s="514"/>
    </row>
    <row r="19" spans="2:29" x14ac:dyDescent="0.2">
      <c r="B19" s="516"/>
      <c r="C19" s="516"/>
      <c r="D19" s="516"/>
      <c r="E19" s="516"/>
      <c r="F19" s="516"/>
      <c r="G19" s="516"/>
      <c r="H19" s="516"/>
      <c r="I19" s="516"/>
      <c r="J19" s="516"/>
      <c r="K19" s="516"/>
      <c r="L19" s="516"/>
      <c r="M19" s="526"/>
      <c r="N19" s="526"/>
      <c r="O19" s="526"/>
      <c r="P19" s="526"/>
      <c r="Q19" s="526"/>
      <c r="R19" s="526"/>
      <c r="S19" s="527"/>
      <c r="T19" s="519"/>
      <c r="U19" s="519"/>
      <c r="V19" s="519"/>
      <c r="W19" s="519"/>
      <c r="X19" s="519"/>
      <c r="Y19" s="519"/>
      <c r="Z19" s="519"/>
      <c r="AA19" s="519"/>
      <c r="AB19" s="519"/>
      <c r="AC19" s="519"/>
    </row>
    <row r="20" spans="2:29" x14ac:dyDescent="0.2">
      <c r="B20" s="514"/>
      <c r="C20" s="514"/>
      <c r="D20" s="514"/>
      <c r="E20" s="514"/>
      <c r="F20" s="124"/>
      <c r="G20" s="124"/>
      <c r="H20" s="124"/>
      <c r="I20" s="124"/>
      <c r="J20" s="124"/>
      <c r="K20" s="124"/>
      <c r="L20" s="124"/>
      <c r="M20" s="514"/>
      <c r="N20" s="514"/>
      <c r="O20" s="514"/>
      <c r="P20" s="514"/>
      <c r="Q20" s="514"/>
      <c r="R20" s="514"/>
      <c r="S20" s="514"/>
      <c r="T20" s="514"/>
      <c r="U20" s="514"/>
      <c r="V20" s="514"/>
      <c r="W20" s="514"/>
      <c r="X20" s="514"/>
      <c r="Y20" s="514"/>
      <c r="Z20" s="514"/>
      <c r="AA20" s="514"/>
      <c r="AB20" s="514"/>
      <c r="AC20" s="514"/>
    </row>
    <row r="21" spans="2:29" x14ac:dyDescent="0.2">
      <c r="B21" s="528"/>
      <c r="C21" s="528"/>
      <c r="D21" s="528"/>
      <c r="E21" s="528"/>
      <c r="F21" s="528"/>
      <c r="G21" s="528"/>
      <c r="H21" s="528"/>
      <c r="I21" s="528"/>
      <c r="J21" s="528"/>
      <c r="K21" s="528"/>
      <c r="L21" s="528"/>
      <c r="M21" s="529"/>
      <c r="N21" s="521"/>
      <c r="O21" s="521"/>
      <c r="P21" s="521"/>
      <c r="Q21" s="521"/>
      <c r="R21" s="521"/>
      <c r="S21" s="521"/>
      <c r="T21" s="521"/>
      <c r="U21" s="521"/>
      <c r="V21" s="530"/>
      <c r="W21" s="530"/>
      <c r="X21" s="530"/>
      <c r="Y21" s="530"/>
      <c r="Z21" s="530"/>
      <c r="AA21" s="530"/>
      <c r="AB21" s="530"/>
      <c r="AC21" s="530"/>
    </row>
    <row r="22" spans="2:29" x14ac:dyDescent="0.2">
      <c r="B22" s="514"/>
      <c r="C22" s="514"/>
      <c r="D22" s="514"/>
      <c r="E22" s="514"/>
      <c r="F22" s="514"/>
      <c r="G22" s="514"/>
      <c r="H22" s="514"/>
      <c r="I22" s="514"/>
      <c r="J22" s="514"/>
      <c r="K22" s="514"/>
      <c r="L22" s="514"/>
      <c r="M22" s="514"/>
      <c r="N22" s="514"/>
      <c r="O22" s="514"/>
      <c r="P22" s="514"/>
      <c r="Q22" s="514"/>
      <c r="R22" s="514"/>
      <c r="S22" s="514"/>
      <c r="T22" s="514"/>
      <c r="U22" s="514"/>
      <c r="V22" s="515"/>
      <c r="W22" s="515"/>
      <c r="X22" s="515"/>
      <c r="Y22" s="515"/>
      <c r="Z22" s="515"/>
      <c r="AA22" s="515"/>
      <c r="AB22" s="515"/>
      <c r="AC22" s="515"/>
    </row>
    <row r="23" spans="2:29" x14ac:dyDescent="0.2">
      <c r="B23" s="516"/>
      <c r="C23" s="516"/>
      <c r="D23" s="516"/>
      <c r="E23" s="516"/>
      <c r="F23" s="516"/>
      <c r="G23" s="516"/>
      <c r="H23" s="516"/>
      <c r="I23" s="516"/>
      <c r="J23" s="516"/>
      <c r="K23" s="516"/>
      <c r="L23" s="516"/>
      <c r="M23" s="517"/>
      <c r="N23" s="518"/>
      <c r="O23" s="518"/>
      <c r="P23" s="518"/>
      <c r="Q23" s="518"/>
      <c r="R23" s="518"/>
      <c r="S23" s="518"/>
      <c r="T23" s="518"/>
      <c r="U23" s="518"/>
      <c r="V23" s="519"/>
      <c r="W23" s="519"/>
      <c r="X23" s="519"/>
      <c r="Y23" s="519"/>
      <c r="Z23" s="519"/>
      <c r="AA23" s="519"/>
      <c r="AB23" s="519"/>
      <c r="AC23" s="519"/>
    </row>
    <row r="24" spans="2:29" x14ac:dyDescent="0.2">
      <c r="B24" s="514"/>
      <c r="C24" s="514"/>
      <c r="D24" s="514"/>
      <c r="E24" s="514"/>
      <c r="F24" s="514"/>
      <c r="G24" s="514"/>
      <c r="H24" s="514"/>
      <c r="I24" s="514"/>
      <c r="J24" s="514"/>
      <c r="K24" s="514"/>
      <c r="L24" s="514"/>
      <c r="M24" s="514"/>
      <c r="N24" s="514"/>
      <c r="O24" s="514"/>
      <c r="P24" s="514"/>
      <c r="Q24" s="514"/>
      <c r="R24" s="514"/>
      <c r="S24" s="514"/>
      <c r="T24" s="514"/>
      <c r="U24" s="514"/>
      <c r="V24" s="515"/>
      <c r="W24" s="515"/>
      <c r="X24" s="515"/>
      <c r="Y24" s="515"/>
      <c r="Z24" s="515"/>
      <c r="AA24" s="515"/>
      <c r="AB24" s="515"/>
      <c r="AC24" s="515"/>
    </row>
    <row r="25" spans="2:29" x14ac:dyDescent="0.2">
      <c r="B25" s="516"/>
      <c r="C25" s="516"/>
      <c r="D25" s="516"/>
      <c r="E25" s="516"/>
      <c r="F25" s="516"/>
      <c r="G25" s="516"/>
      <c r="H25" s="516"/>
      <c r="I25" s="516"/>
      <c r="J25" s="516"/>
      <c r="K25" s="516"/>
      <c r="L25" s="516"/>
      <c r="M25" s="520"/>
      <c r="N25" s="521"/>
      <c r="O25" s="521"/>
      <c r="P25" s="521"/>
      <c r="Q25" s="521"/>
      <c r="R25" s="521"/>
      <c r="S25" s="521"/>
      <c r="T25" s="521"/>
      <c r="U25" s="521"/>
      <c r="V25" s="519"/>
      <c r="W25" s="519"/>
      <c r="X25" s="519"/>
      <c r="Y25" s="519"/>
      <c r="Z25" s="519"/>
      <c r="AA25" s="519"/>
      <c r="AB25" s="519"/>
      <c r="AC25" s="519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22"/>
      <c r="C32" s="522"/>
      <c r="D32" s="522"/>
      <c r="E32" s="522"/>
      <c r="F32" s="522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13"/>
      <c r="C33" s="513"/>
      <c r="D33" s="513"/>
      <c r="E33" s="513"/>
      <c r="F33" s="310"/>
      <c r="G33" s="310"/>
      <c r="H33" s="310"/>
      <c r="I33" s="310"/>
      <c r="J33" s="310"/>
      <c r="K33" s="310"/>
      <c r="L33" s="310"/>
      <c r="M33" s="310"/>
      <c r="N33" s="310"/>
      <c r="O33" s="310"/>
      <c r="P33" s="310"/>
      <c r="Q33" s="310"/>
      <c r="R33" s="310"/>
      <c r="S33" s="310"/>
      <c r="T33" s="310"/>
      <c r="U33" s="310"/>
      <c r="V33" s="310"/>
      <c r="W33" s="310"/>
      <c r="X33" s="310"/>
      <c r="Y33" s="310"/>
      <c r="Z33" s="310"/>
    </row>
    <row r="34" spans="2:29" x14ac:dyDescent="0.2">
      <c r="B34" s="513"/>
      <c r="C34" s="513"/>
      <c r="D34" s="513"/>
      <c r="E34" s="513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6"/>
      <c r="C35" s="506"/>
      <c r="D35" s="506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6"/>
      <c r="C36" s="506"/>
      <c r="D36" s="506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6"/>
      <c r="C37" s="506"/>
      <c r="D37" s="506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7"/>
      <c r="G38" s="467"/>
      <c r="H38" s="467"/>
      <c r="I38" s="467"/>
      <c r="J38" s="467"/>
      <c r="K38" s="467"/>
      <c r="L38" s="368"/>
      <c r="M38" s="368"/>
      <c r="N38" s="368"/>
      <c r="O38" s="368"/>
      <c r="P38" s="368"/>
      <c r="Q38" s="368"/>
      <c r="R38" s="368"/>
      <c r="S38" s="368"/>
      <c r="T38" s="368"/>
      <c r="U38" s="368"/>
      <c r="V38" s="368"/>
      <c r="W38" s="368"/>
      <c r="X38" s="368"/>
      <c r="Y38" s="368"/>
      <c r="Z38" s="368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0"/>
      <c r="G40" s="310"/>
      <c r="H40" s="310"/>
      <c r="I40" s="310"/>
      <c r="J40" s="310"/>
      <c r="K40" s="310"/>
      <c r="L40" s="310"/>
      <c r="M40" s="310"/>
      <c r="N40" s="310"/>
      <c r="O40" s="129"/>
      <c r="P40" s="129"/>
      <c r="Q40" s="129"/>
      <c r="R40" s="129"/>
      <c r="S40" s="129"/>
      <c r="T40" s="129"/>
      <c r="U40" s="310"/>
      <c r="V40" s="310"/>
      <c r="W40" s="310"/>
      <c r="X40" s="310"/>
      <c r="Y40" s="310"/>
      <c r="Z40" s="310"/>
      <c r="AA40" s="29"/>
      <c r="AB40" s="29"/>
      <c r="AC40" s="29"/>
    </row>
    <row r="41" spans="2:29" ht="13.5" customHeight="1" x14ac:dyDescent="0.2">
      <c r="B41" s="513"/>
      <c r="C41" s="513"/>
      <c r="D41" s="513"/>
      <c r="E41" s="513"/>
      <c r="F41" s="310"/>
      <c r="G41" s="310"/>
      <c r="H41" s="310"/>
      <c r="I41" s="310"/>
      <c r="J41" s="310"/>
      <c r="K41" s="310"/>
      <c r="L41" s="310"/>
      <c r="M41" s="310"/>
      <c r="N41" s="310"/>
      <c r="O41" s="310"/>
      <c r="P41" s="310"/>
      <c r="Q41" s="310"/>
      <c r="R41" s="310"/>
      <c r="S41" s="310"/>
      <c r="T41" s="310"/>
      <c r="U41" s="310"/>
      <c r="V41" s="310"/>
      <c r="W41" s="310"/>
      <c r="X41" s="310"/>
      <c r="Y41" s="310"/>
      <c r="Z41" s="310"/>
    </row>
    <row r="42" spans="2:29" x14ac:dyDescent="0.2">
      <c r="B42" s="513"/>
      <c r="C42" s="513"/>
      <c r="D42" s="513"/>
      <c r="E42" s="513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6"/>
      <c r="C43" s="506"/>
      <c r="D43" s="506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6"/>
      <c r="C44" s="506"/>
      <c r="D44" s="506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6"/>
      <c r="C45" s="506"/>
      <c r="D45" s="506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7"/>
      <c r="G46" s="467"/>
      <c r="H46" s="467"/>
      <c r="I46" s="467"/>
      <c r="J46" s="467"/>
      <c r="K46" s="467"/>
      <c r="L46" s="368"/>
      <c r="M46" s="368"/>
      <c r="N46" s="368"/>
      <c r="O46" s="368"/>
      <c r="P46" s="368"/>
      <c r="Q46" s="368"/>
      <c r="R46" s="368"/>
      <c r="S46" s="368"/>
      <c r="T46" s="368"/>
      <c r="U46" s="368"/>
      <c r="V46" s="368"/>
      <c r="W46" s="368"/>
      <c r="X46" s="368"/>
      <c r="Y46" s="368"/>
      <c r="Z46" s="368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10"/>
      <c r="C48" s="510"/>
      <c r="D48" s="510"/>
      <c r="E48" s="510"/>
      <c r="F48" s="510"/>
      <c r="G48" s="510"/>
      <c r="H48" s="511"/>
      <c r="I48" s="511"/>
      <c r="J48" s="510"/>
      <c r="K48" s="510"/>
      <c r="L48" s="510"/>
      <c r="M48" s="510"/>
      <c r="N48" s="510"/>
      <c r="O48" s="510"/>
      <c r="P48" s="510"/>
      <c r="Q48" s="510"/>
      <c r="R48" s="512"/>
      <c r="S48" s="512"/>
      <c r="T48" s="510"/>
      <c r="U48" s="510"/>
      <c r="V48" s="510"/>
      <c r="W48" s="510"/>
      <c r="X48" s="510"/>
      <c r="Y48" s="510"/>
      <c r="Z48" s="510"/>
      <c r="AA48" s="510"/>
      <c r="AB48" s="510"/>
      <c r="AC48" s="510"/>
    </row>
    <row r="49" spans="2:29" x14ac:dyDescent="0.2">
      <c r="B49" s="510"/>
      <c r="C49" s="510"/>
      <c r="D49" s="510"/>
      <c r="E49" s="510"/>
      <c r="F49" s="510"/>
      <c r="G49" s="510"/>
      <c r="H49" s="130"/>
      <c r="I49" s="130"/>
      <c r="J49" s="510"/>
      <c r="K49" s="510"/>
      <c r="L49" s="510"/>
      <c r="M49" s="510"/>
      <c r="N49" s="510"/>
      <c r="O49" s="510"/>
      <c r="P49" s="510"/>
      <c r="Q49" s="510"/>
      <c r="R49" s="130"/>
      <c r="S49" s="130"/>
      <c r="T49" s="510"/>
      <c r="U49" s="510"/>
      <c r="V49" s="510"/>
      <c r="W49" s="510"/>
      <c r="X49" s="510"/>
      <c r="Y49" s="510"/>
      <c r="Z49" s="510"/>
      <c r="AA49" s="510"/>
      <c r="AB49" s="510"/>
      <c r="AC49" s="510"/>
    </row>
    <row r="50" spans="2:29" x14ac:dyDescent="0.2">
      <c r="B50" s="506"/>
      <c r="C50" s="500"/>
      <c r="D50" s="501"/>
      <c r="E50" s="501"/>
      <c r="F50" s="501"/>
      <c r="G50" s="501"/>
      <c r="H50" s="101"/>
      <c r="I50" s="43"/>
      <c r="J50" s="502"/>
      <c r="K50" s="502"/>
      <c r="L50" s="502"/>
      <c r="M50" s="502"/>
      <c r="N50" s="502"/>
      <c r="O50" s="502"/>
      <c r="P50" s="502"/>
      <c r="Q50" s="502"/>
      <c r="R50" s="42"/>
      <c r="S50" s="42"/>
      <c r="T50" s="504"/>
      <c r="U50" s="504"/>
      <c r="V50" s="504"/>
      <c r="W50" s="504"/>
      <c r="X50" s="504"/>
      <c r="Y50" s="474"/>
      <c r="Z50" s="474"/>
      <c r="AA50" s="474"/>
      <c r="AB50" s="474"/>
      <c r="AC50" s="474"/>
    </row>
    <row r="51" spans="2:29" x14ac:dyDescent="0.2">
      <c r="B51" s="506"/>
      <c r="C51" s="500"/>
      <c r="D51" s="501"/>
      <c r="E51" s="501"/>
      <c r="F51" s="501"/>
      <c r="G51" s="501"/>
      <c r="H51" s="101"/>
      <c r="I51" s="43"/>
      <c r="J51" s="502"/>
      <c r="K51" s="502"/>
      <c r="L51" s="502"/>
      <c r="M51" s="502"/>
      <c r="N51" s="502"/>
      <c r="O51" s="502"/>
      <c r="P51" s="502"/>
      <c r="Q51" s="502"/>
      <c r="R51" s="42"/>
      <c r="S51" s="42"/>
      <c r="T51" s="503"/>
      <c r="U51" s="504"/>
      <c r="V51" s="504"/>
      <c r="W51" s="504"/>
      <c r="X51" s="504"/>
      <c r="Y51" s="474"/>
      <c r="Z51" s="474"/>
      <c r="AA51" s="474"/>
      <c r="AB51" s="474"/>
      <c r="AC51" s="474"/>
    </row>
    <row r="52" spans="2:29" x14ac:dyDescent="0.2">
      <c r="B52" s="506"/>
      <c r="C52" s="500"/>
      <c r="D52" s="501"/>
      <c r="E52" s="501"/>
      <c r="F52" s="501"/>
      <c r="G52" s="501"/>
      <c r="H52" s="101"/>
      <c r="I52" s="43"/>
      <c r="J52" s="502"/>
      <c r="K52" s="502"/>
      <c r="L52" s="502"/>
      <c r="M52" s="502"/>
      <c r="N52" s="502"/>
      <c r="O52" s="502"/>
      <c r="P52" s="502"/>
      <c r="Q52" s="502"/>
      <c r="R52" s="42"/>
      <c r="S52" s="42"/>
      <c r="T52" s="503"/>
      <c r="U52" s="504"/>
      <c r="V52" s="504"/>
      <c r="W52" s="504"/>
      <c r="X52" s="504"/>
      <c r="Y52" s="505"/>
      <c r="Z52" s="474"/>
      <c r="AA52" s="474"/>
      <c r="AB52" s="474"/>
      <c r="AC52" s="474"/>
    </row>
    <row r="53" spans="2:29" x14ac:dyDescent="0.2">
      <c r="B53" s="506"/>
      <c r="C53" s="500"/>
      <c r="D53" s="501"/>
      <c r="E53" s="501"/>
      <c r="F53" s="501"/>
      <c r="G53" s="501"/>
      <c r="H53" s="101"/>
      <c r="I53" s="43"/>
      <c r="J53" s="502"/>
      <c r="K53" s="502"/>
      <c r="L53" s="502"/>
      <c r="M53" s="502"/>
      <c r="N53" s="502"/>
      <c r="O53" s="502"/>
      <c r="P53" s="502"/>
      <c r="Q53" s="502"/>
      <c r="R53" s="42"/>
      <c r="S53" s="42"/>
      <c r="T53" s="503"/>
      <c r="U53" s="504"/>
      <c r="V53" s="504"/>
      <c r="W53" s="504"/>
      <c r="X53" s="504"/>
      <c r="Y53" s="505"/>
      <c r="Z53" s="474"/>
      <c r="AA53" s="474"/>
      <c r="AB53" s="474"/>
      <c r="AC53" s="474"/>
    </row>
    <row r="54" spans="2:29" x14ac:dyDescent="0.2">
      <c r="B54" s="499"/>
      <c r="C54" s="500"/>
      <c r="D54" s="501"/>
      <c r="E54" s="501"/>
      <c r="F54" s="501"/>
      <c r="G54" s="501"/>
      <c r="H54" s="101"/>
      <c r="I54" s="43"/>
      <c r="J54" s="502"/>
      <c r="K54" s="502"/>
      <c r="L54" s="502"/>
      <c r="M54" s="502"/>
      <c r="N54" s="502"/>
      <c r="O54" s="502"/>
      <c r="P54" s="502"/>
      <c r="Q54" s="502"/>
      <c r="R54" s="131"/>
      <c r="S54" s="131"/>
      <c r="T54" s="503"/>
      <c r="U54" s="504"/>
      <c r="V54" s="504"/>
      <c r="W54" s="504"/>
      <c r="X54" s="504"/>
      <c r="Y54" s="505"/>
      <c r="Z54" s="490"/>
      <c r="AA54" s="490"/>
      <c r="AB54" s="490"/>
      <c r="AC54" s="490"/>
    </row>
    <row r="55" spans="2:29" x14ac:dyDescent="0.2">
      <c r="B55" s="506"/>
      <c r="C55" s="500"/>
      <c r="D55" s="503"/>
      <c r="E55" s="504"/>
      <c r="F55" s="504"/>
      <c r="G55" s="504"/>
      <c r="H55" s="42"/>
      <c r="I55" s="43"/>
      <c r="J55" s="502"/>
      <c r="K55" s="502"/>
      <c r="L55" s="502"/>
      <c r="M55" s="502"/>
      <c r="N55" s="502"/>
      <c r="O55" s="502"/>
      <c r="P55" s="502"/>
      <c r="Q55" s="502"/>
      <c r="R55" s="131"/>
      <c r="S55" s="131"/>
      <c r="T55" s="507"/>
      <c r="U55" s="507"/>
      <c r="V55" s="507"/>
      <c r="W55" s="507"/>
      <c r="X55" s="507"/>
      <c r="Y55" s="508"/>
      <c r="Z55" s="508"/>
      <c r="AA55" s="508"/>
      <c r="AB55" s="508"/>
      <c r="AC55" s="508"/>
    </row>
    <row r="56" spans="2:29" x14ac:dyDescent="0.2">
      <c r="B56" s="509"/>
      <c r="C56" s="507"/>
      <c r="D56" s="507"/>
      <c r="E56" s="507"/>
      <c r="F56" s="507"/>
      <c r="G56" s="507"/>
      <c r="H56" s="42"/>
      <c r="I56" s="43"/>
      <c r="J56" s="502"/>
      <c r="K56" s="502"/>
      <c r="L56" s="502"/>
      <c r="M56" s="502"/>
      <c r="N56" s="502"/>
      <c r="O56" s="502"/>
      <c r="P56" s="502"/>
      <c r="Q56" s="502"/>
      <c r="R56" s="44"/>
      <c r="S56" s="44"/>
      <c r="T56" s="507"/>
      <c r="U56" s="507"/>
      <c r="V56" s="507"/>
      <c r="W56" s="507"/>
      <c r="X56" s="507"/>
      <c r="Y56" s="471"/>
      <c r="Z56" s="471"/>
      <c r="AA56" s="471"/>
      <c r="AB56" s="471"/>
      <c r="AC56" s="471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9"/>
      <c r="C64" s="469"/>
      <c r="D64" s="469"/>
      <c r="E64" s="469"/>
    </row>
    <row r="65" spans="2:8" x14ac:dyDescent="0.2">
      <c r="B65" s="469"/>
      <c r="C65" s="469"/>
      <c r="D65" s="469"/>
      <c r="E65" s="469"/>
      <c r="G65" s="102"/>
      <c r="H65" s="78"/>
    </row>
    <row r="66" spans="2:8" x14ac:dyDescent="0.2">
      <c r="B66" s="493"/>
      <c r="C66" s="493"/>
      <c r="D66" s="471"/>
      <c r="E66" s="471"/>
      <c r="H66" s="78"/>
    </row>
    <row r="67" spans="2:8" x14ac:dyDescent="0.2">
      <c r="B67" s="493"/>
      <c r="C67" s="493"/>
      <c r="D67" s="471"/>
      <c r="E67" s="471"/>
      <c r="H67" s="78"/>
    </row>
    <row r="68" spans="2:8" x14ac:dyDescent="0.2">
      <c r="B68" s="493"/>
      <c r="C68" s="493"/>
      <c r="D68" s="471"/>
      <c r="E68" s="471"/>
      <c r="H68" s="78"/>
    </row>
    <row r="69" spans="2:8" x14ac:dyDescent="0.2">
      <c r="B69" s="493"/>
      <c r="C69" s="493"/>
      <c r="D69" s="471"/>
      <c r="E69" s="471"/>
      <c r="H69" s="78"/>
    </row>
    <row r="70" spans="2:8" x14ac:dyDescent="0.2">
      <c r="B70" s="493"/>
      <c r="C70" s="493"/>
      <c r="D70" s="471"/>
      <c r="E70" s="471"/>
      <c r="H70" s="78"/>
    </row>
    <row r="71" spans="2:8" x14ac:dyDescent="0.2">
      <c r="B71" s="491"/>
      <c r="C71" s="491"/>
      <c r="D71" s="471"/>
      <c r="E71" s="471"/>
      <c r="H71" s="78"/>
    </row>
    <row r="72" spans="2:8" x14ac:dyDescent="0.2">
      <c r="B72" s="491"/>
      <c r="C72" s="491"/>
      <c r="D72" s="471"/>
      <c r="E72" s="471"/>
      <c r="H72" s="78"/>
    </row>
    <row r="73" spans="2:8" x14ac:dyDescent="0.2">
      <c r="B73" s="491"/>
      <c r="C73" s="491"/>
      <c r="D73" s="471"/>
      <c r="E73" s="471"/>
      <c r="H73" s="78"/>
    </row>
    <row r="74" spans="2:8" x14ac:dyDescent="0.2">
      <c r="B74" s="491"/>
      <c r="C74" s="491"/>
      <c r="D74" s="471"/>
      <c r="E74" s="471"/>
      <c r="G74" s="102"/>
      <c r="H74" s="78"/>
    </row>
    <row r="75" spans="2:8" x14ac:dyDescent="0.2">
      <c r="B75" s="493"/>
      <c r="C75" s="493"/>
      <c r="D75" s="471"/>
      <c r="E75" s="471"/>
      <c r="G75" s="102"/>
      <c r="H75" s="78"/>
    </row>
    <row r="76" spans="2:8" x14ac:dyDescent="0.2">
      <c r="B76" s="491"/>
      <c r="C76" s="491"/>
      <c r="D76" s="471"/>
      <c r="E76" s="471"/>
      <c r="G76" s="102"/>
      <c r="H76" s="78"/>
    </row>
    <row r="77" spans="2:8" x14ac:dyDescent="0.2">
      <c r="B77" s="491"/>
      <c r="C77" s="491"/>
      <c r="D77" s="471"/>
      <c r="E77" s="471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9"/>
      <c r="C80" s="469"/>
      <c r="D80" s="469"/>
      <c r="E80" s="469"/>
    </row>
    <row r="81" spans="2:33" x14ac:dyDescent="0.2">
      <c r="B81" s="469"/>
      <c r="C81" s="469"/>
      <c r="D81" s="469"/>
      <c r="E81" s="469"/>
      <c r="G81" s="102"/>
      <c r="H81" s="78"/>
    </row>
    <row r="82" spans="2:33" x14ac:dyDescent="0.2">
      <c r="B82" s="493"/>
      <c r="C82" s="493"/>
      <c r="D82" s="471"/>
      <c r="E82" s="471"/>
      <c r="G82" s="102"/>
      <c r="H82" s="78"/>
    </row>
    <row r="83" spans="2:33" x14ac:dyDescent="0.2">
      <c r="B83" s="493"/>
      <c r="C83" s="493"/>
      <c r="D83" s="471"/>
      <c r="E83" s="471"/>
      <c r="G83" s="102"/>
      <c r="H83" s="78"/>
    </row>
    <row r="84" spans="2:33" x14ac:dyDescent="0.2">
      <c r="B84" s="493"/>
      <c r="C84" s="493"/>
      <c r="D84" s="471"/>
      <c r="E84" s="471"/>
      <c r="G84" s="102"/>
      <c r="H84" s="78"/>
    </row>
    <row r="85" spans="2:33" x14ac:dyDescent="0.2">
      <c r="B85" s="493"/>
      <c r="C85" s="493"/>
      <c r="D85" s="471"/>
      <c r="E85" s="471"/>
      <c r="G85" s="102"/>
      <c r="H85" s="78"/>
    </row>
    <row r="86" spans="2:33" x14ac:dyDescent="0.2">
      <c r="B86" s="493"/>
      <c r="C86" s="493"/>
      <c r="D86" s="471"/>
      <c r="E86" s="471"/>
      <c r="G86" s="102"/>
      <c r="H86" s="78"/>
      <c r="AF86" s="133"/>
      <c r="AG86" s="133"/>
    </row>
    <row r="87" spans="2:33" x14ac:dyDescent="0.2">
      <c r="B87" s="491"/>
      <c r="C87" s="491"/>
      <c r="D87" s="471"/>
      <c r="E87" s="471"/>
      <c r="G87" s="102"/>
      <c r="H87" s="78"/>
    </row>
    <row r="88" spans="2:33" x14ac:dyDescent="0.2">
      <c r="B88" s="491"/>
      <c r="C88" s="491"/>
      <c r="D88" s="471"/>
      <c r="E88" s="471"/>
      <c r="G88" s="102"/>
      <c r="H88" s="78"/>
    </row>
    <row r="89" spans="2:33" x14ac:dyDescent="0.2">
      <c r="B89" s="491"/>
      <c r="C89" s="491"/>
      <c r="D89" s="471"/>
      <c r="E89" s="471"/>
      <c r="G89" s="102"/>
      <c r="H89" s="78"/>
    </row>
    <row r="90" spans="2:33" x14ac:dyDescent="0.2">
      <c r="B90" s="491"/>
      <c r="C90" s="491"/>
      <c r="D90" s="471"/>
      <c r="E90" s="471"/>
      <c r="G90" s="102"/>
      <c r="H90" s="78"/>
    </row>
    <row r="91" spans="2:33" x14ac:dyDescent="0.2">
      <c r="B91" s="493"/>
      <c r="C91" s="493"/>
      <c r="D91" s="471"/>
      <c r="E91" s="471"/>
      <c r="G91" s="102"/>
      <c r="H91" s="78"/>
    </row>
    <row r="92" spans="2:33" x14ac:dyDescent="0.2">
      <c r="B92" s="491"/>
      <c r="C92" s="491"/>
      <c r="D92" s="471"/>
      <c r="E92" s="471"/>
      <c r="G92" s="102"/>
      <c r="H92" s="78"/>
    </row>
    <row r="93" spans="2:33" x14ac:dyDescent="0.2">
      <c r="B93" s="491"/>
      <c r="C93" s="491"/>
      <c r="D93" s="471"/>
      <c r="E93" s="471"/>
      <c r="G93" s="102"/>
      <c r="H93" s="78"/>
    </row>
    <row r="94" spans="2:33" x14ac:dyDescent="0.2">
      <c r="B94" s="491"/>
      <c r="C94" s="491"/>
      <c r="D94" s="469"/>
      <c r="E94" s="469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91"/>
      <c r="C96" s="491"/>
      <c r="D96" s="491"/>
      <c r="E96" s="497"/>
      <c r="F96" s="497"/>
      <c r="G96" s="102"/>
      <c r="H96" s="78"/>
    </row>
    <row r="97" spans="2:8" ht="24.75" customHeight="1" x14ac:dyDescent="0.2">
      <c r="B97" s="491"/>
      <c r="C97" s="491"/>
      <c r="D97" s="491"/>
      <c r="E97" s="498"/>
      <c r="F97" s="498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9"/>
      <c r="C99" s="489"/>
      <c r="D99" s="489"/>
      <c r="E99" s="489"/>
    </row>
    <row r="100" spans="2:8" x14ac:dyDescent="0.2">
      <c r="B100" s="489"/>
      <c r="C100" s="489"/>
      <c r="D100" s="489"/>
      <c r="E100" s="489"/>
    </row>
    <row r="101" spans="2:8" x14ac:dyDescent="0.2">
      <c r="B101" s="469"/>
      <c r="C101" s="469"/>
      <c r="D101" s="469"/>
      <c r="E101" s="469"/>
      <c r="G101" s="102"/>
      <c r="H101" s="78"/>
    </row>
    <row r="102" spans="2:8" x14ac:dyDescent="0.2">
      <c r="B102" s="493"/>
      <c r="C102" s="493"/>
      <c r="D102" s="477"/>
      <c r="E102" s="496"/>
      <c r="G102" s="102"/>
      <c r="H102" s="78"/>
    </row>
    <row r="103" spans="2:8" x14ac:dyDescent="0.2">
      <c r="B103" s="493"/>
      <c r="C103" s="493"/>
      <c r="D103" s="477"/>
      <c r="E103" s="496"/>
      <c r="G103" s="102"/>
      <c r="H103" s="78"/>
    </row>
    <row r="104" spans="2:8" x14ac:dyDescent="0.2">
      <c r="B104" s="493"/>
      <c r="C104" s="493"/>
      <c r="D104" s="477"/>
      <c r="E104" s="496"/>
      <c r="G104" s="102"/>
      <c r="H104" s="78"/>
    </row>
    <row r="105" spans="2:8" x14ac:dyDescent="0.2">
      <c r="B105" s="493"/>
      <c r="C105" s="493"/>
      <c r="D105" s="477"/>
      <c r="E105" s="496"/>
      <c r="G105" s="102"/>
      <c r="H105" s="78"/>
    </row>
    <row r="106" spans="2:8" x14ac:dyDescent="0.2">
      <c r="B106" s="493"/>
      <c r="C106" s="493"/>
      <c r="D106" s="477"/>
      <c r="E106" s="496"/>
      <c r="G106" s="102"/>
      <c r="H106" s="78"/>
    </row>
    <row r="107" spans="2:8" x14ac:dyDescent="0.2">
      <c r="B107" s="491"/>
      <c r="C107" s="491"/>
      <c r="D107" s="477"/>
      <c r="E107" s="496"/>
      <c r="G107" s="102"/>
      <c r="H107" s="78"/>
    </row>
    <row r="108" spans="2:8" x14ac:dyDescent="0.2">
      <c r="B108" s="491"/>
      <c r="C108" s="491"/>
      <c r="D108" s="477"/>
      <c r="E108" s="496"/>
      <c r="G108" s="102"/>
      <c r="H108" s="78"/>
    </row>
    <row r="109" spans="2:8" x14ac:dyDescent="0.2">
      <c r="B109" s="491"/>
      <c r="C109" s="491"/>
      <c r="D109" s="496"/>
      <c r="E109" s="496"/>
      <c r="G109" s="102"/>
      <c r="H109" s="78"/>
    </row>
    <row r="110" spans="2:8" x14ac:dyDescent="0.2">
      <c r="B110" s="491"/>
      <c r="C110" s="491"/>
      <c r="D110" s="496"/>
      <c r="E110" s="496"/>
      <c r="G110" s="102"/>
      <c r="H110" s="78"/>
    </row>
    <row r="111" spans="2:8" x14ac:dyDescent="0.2">
      <c r="B111" s="493"/>
      <c r="C111" s="493"/>
      <c r="D111" s="496"/>
      <c r="E111" s="496"/>
      <c r="G111" s="102"/>
      <c r="H111" s="78"/>
    </row>
    <row r="112" spans="2:8" x14ac:dyDescent="0.2">
      <c r="B112" s="491"/>
      <c r="C112" s="491"/>
      <c r="D112" s="496"/>
      <c r="E112" s="496"/>
      <c r="G112" s="102"/>
      <c r="H112" s="78"/>
    </row>
    <row r="113" spans="2:8" x14ac:dyDescent="0.2">
      <c r="B113" s="491"/>
      <c r="C113" s="491"/>
      <c r="D113" s="496"/>
      <c r="E113" s="496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9"/>
      <c r="C118" s="469"/>
      <c r="D118" s="469"/>
      <c r="E118" s="469"/>
    </row>
    <row r="119" spans="2:8" x14ac:dyDescent="0.2">
      <c r="B119" s="469"/>
      <c r="C119" s="469"/>
      <c r="D119" s="469"/>
      <c r="E119" s="469"/>
      <c r="G119" s="102"/>
      <c r="H119" s="78"/>
    </row>
    <row r="120" spans="2:8" x14ac:dyDescent="0.2">
      <c r="B120" s="493"/>
      <c r="C120" s="493"/>
      <c r="D120" s="471"/>
      <c r="E120" s="471"/>
      <c r="G120" s="102"/>
      <c r="H120" s="78"/>
    </row>
    <row r="121" spans="2:8" x14ac:dyDescent="0.2">
      <c r="B121" s="493"/>
      <c r="C121" s="493"/>
      <c r="D121" s="471"/>
      <c r="E121" s="471"/>
      <c r="G121" s="102"/>
      <c r="H121" s="78"/>
    </row>
    <row r="122" spans="2:8" x14ac:dyDescent="0.2">
      <c r="B122" s="493"/>
      <c r="C122" s="493"/>
      <c r="D122" s="471"/>
      <c r="E122" s="471"/>
      <c r="G122" s="102"/>
      <c r="H122" s="78"/>
    </row>
    <row r="123" spans="2:8" x14ac:dyDescent="0.2">
      <c r="B123" s="493"/>
      <c r="C123" s="493"/>
      <c r="D123" s="471"/>
      <c r="E123" s="471"/>
      <c r="G123" s="102"/>
      <c r="H123" s="78"/>
    </row>
    <row r="124" spans="2:8" x14ac:dyDescent="0.2">
      <c r="B124" s="493"/>
      <c r="C124" s="493"/>
      <c r="D124" s="471"/>
      <c r="E124" s="471"/>
      <c r="G124" s="102"/>
      <c r="H124" s="78"/>
    </row>
    <row r="125" spans="2:8" x14ac:dyDescent="0.2">
      <c r="B125" s="491"/>
      <c r="C125" s="491"/>
      <c r="D125" s="471"/>
      <c r="E125" s="471"/>
      <c r="G125" s="102"/>
      <c r="H125" s="78"/>
    </row>
    <row r="126" spans="2:8" x14ac:dyDescent="0.2">
      <c r="B126" s="491"/>
      <c r="C126" s="491"/>
      <c r="D126" s="471"/>
      <c r="E126" s="471"/>
      <c r="G126" s="102"/>
      <c r="H126" s="78"/>
    </row>
    <row r="127" spans="2:8" x14ac:dyDescent="0.2">
      <c r="B127" s="491"/>
      <c r="C127" s="491"/>
      <c r="D127" s="471"/>
      <c r="E127" s="471"/>
      <c r="G127" s="102"/>
      <c r="H127" s="78"/>
    </row>
    <row r="128" spans="2:8" x14ac:dyDescent="0.2">
      <c r="B128" s="491"/>
      <c r="C128" s="491"/>
      <c r="D128" s="471"/>
      <c r="E128" s="471"/>
      <c r="G128" s="102"/>
      <c r="H128" s="78"/>
    </row>
    <row r="129" spans="2:8" x14ac:dyDescent="0.2">
      <c r="B129" s="493"/>
      <c r="C129" s="493"/>
      <c r="D129" s="471"/>
      <c r="E129" s="471"/>
      <c r="G129" s="102"/>
      <c r="H129" s="78"/>
    </row>
    <row r="130" spans="2:8" x14ac:dyDescent="0.2">
      <c r="B130" s="491"/>
      <c r="C130" s="491"/>
      <c r="D130" s="471"/>
      <c r="E130" s="471"/>
      <c r="G130" s="102"/>
      <c r="H130" s="78"/>
    </row>
    <row r="131" spans="2:8" x14ac:dyDescent="0.2">
      <c r="B131" s="491"/>
      <c r="C131" s="491"/>
      <c r="D131" s="471"/>
      <c r="E131" s="471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9"/>
      <c r="C135" s="469"/>
      <c r="D135" s="469"/>
      <c r="E135" s="469"/>
      <c r="F135" s="469"/>
      <c r="G135" s="469"/>
    </row>
    <row r="136" spans="2:8" x14ac:dyDescent="0.2">
      <c r="B136" s="469"/>
      <c r="C136" s="469"/>
      <c r="D136" s="469"/>
      <c r="E136" s="469"/>
      <c r="F136" s="469"/>
      <c r="G136" s="469"/>
      <c r="H136" s="78"/>
    </row>
    <row r="137" spans="2:8" x14ac:dyDescent="0.2">
      <c r="B137" s="493"/>
      <c r="C137" s="493"/>
      <c r="D137" s="471"/>
      <c r="E137" s="471"/>
      <c r="F137" s="494"/>
      <c r="G137" s="494"/>
      <c r="H137" s="78"/>
    </row>
    <row r="138" spans="2:8" x14ac:dyDescent="0.2">
      <c r="B138" s="493"/>
      <c r="C138" s="493"/>
      <c r="D138" s="471"/>
      <c r="E138" s="471"/>
      <c r="F138" s="495"/>
      <c r="G138" s="495"/>
      <c r="H138" s="78"/>
    </row>
    <row r="139" spans="2:8" x14ac:dyDescent="0.2">
      <c r="B139" s="493"/>
      <c r="C139" s="493"/>
      <c r="D139" s="471"/>
      <c r="E139" s="471"/>
      <c r="F139" s="494"/>
      <c r="G139" s="494"/>
      <c r="H139" s="78"/>
    </row>
    <row r="140" spans="2:8" x14ac:dyDescent="0.2">
      <c r="B140" s="493"/>
      <c r="C140" s="493"/>
      <c r="D140" s="471"/>
      <c r="E140" s="471"/>
      <c r="F140" s="495"/>
      <c r="G140" s="495"/>
      <c r="H140" s="78"/>
    </row>
    <row r="141" spans="2:8" x14ac:dyDescent="0.2">
      <c r="B141" s="493"/>
      <c r="C141" s="493"/>
      <c r="D141" s="471"/>
      <c r="E141" s="471"/>
      <c r="F141" s="492"/>
      <c r="G141" s="492"/>
      <c r="H141" s="78"/>
    </row>
    <row r="142" spans="2:8" x14ac:dyDescent="0.2">
      <c r="B142" s="491"/>
      <c r="C142" s="491"/>
      <c r="D142" s="471"/>
      <c r="E142" s="471"/>
      <c r="F142" s="492"/>
      <c r="G142" s="492"/>
      <c r="H142" s="78"/>
    </row>
    <row r="143" spans="2:8" x14ac:dyDescent="0.2">
      <c r="B143" s="491"/>
      <c r="C143" s="491"/>
      <c r="D143" s="471"/>
      <c r="E143" s="471"/>
      <c r="F143" s="492"/>
      <c r="G143" s="492"/>
      <c r="H143" s="78"/>
    </row>
    <row r="144" spans="2:8" x14ac:dyDescent="0.2">
      <c r="B144" s="491"/>
      <c r="C144" s="491"/>
      <c r="D144" s="471"/>
      <c r="E144" s="471"/>
      <c r="F144" s="492"/>
      <c r="G144" s="492"/>
      <c r="H144" s="78"/>
    </row>
    <row r="145" spans="2:8" x14ac:dyDescent="0.2">
      <c r="B145" s="491"/>
      <c r="C145" s="491"/>
      <c r="D145" s="471"/>
      <c r="E145" s="471"/>
      <c r="F145" s="492"/>
      <c r="G145" s="492"/>
      <c r="H145" s="78"/>
    </row>
    <row r="146" spans="2:8" x14ac:dyDescent="0.2">
      <c r="B146" s="493"/>
      <c r="C146" s="493"/>
      <c r="D146" s="471"/>
      <c r="E146" s="471"/>
      <c r="F146" s="492"/>
      <c r="G146" s="492"/>
      <c r="H146" s="78"/>
    </row>
    <row r="147" spans="2:8" x14ac:dyDescent="0.2">
      <c r="B147" s="491"/>
      <c r="C147" s="491"/>
      <c r="D147" s="471"/>
      <c r="E147" s="471"/>
      <c r="F147" s="492"/>
      <c r="G147" s="492"/>
      <c r="H147" s="78"/>
    </row>
    <row r="148" spans="2:8" x14ac:dyDescent="0.2">
      <c r="B148" s="491"/>
      <c r="C148" s="491"/>
      <c r="D148" s="471"/>
      <c r="E148" s="471"/>
      <c r="F148" s="492"/>
      <c r="G148" s="492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9"/>
      <c r="C152" s="489"/>
      <c r="D152" s="489"/>
      <c r="E152" s="489"/>
      <c r="F152" s="489"/>
      <c r="G152" s="489"/>
    </row>
    <row r="153" spans="2:8" x14ac:dyDescent="0.2">
      <c r="B153" s="489"/>
      <c r="C153" s="489"/>
      <c r="D153" s="489"/>
      <c r="E153" s="489"/>
      <c r="F153" s="489"/>
      <c r="G153" s="489"/>
    </row>
    <row r="154" spans="2:8" x14ac:dyDescent="0.2">
      <c r="B154" s="469"/>
      <c r="C154" s="469"/>
      <c r="D154" s="469"/>
      <c r="E154" s="469"/>
      <c r="F154" s="469"/>
      <c r="G154" s="469"/>
    </row>
    <row r="155" spans="2:8" x14ac:dyDescent="0.2">
      <c r="B155" s="493"/>
      <c r="C155" s="493"/>
      <c r="D155" s="471"/>
      <c r="E155" s="471"/>
      <c r="F155" s="494"/>
      <c r="G155" s="494"/>
    </row>
    <row r="156" spans="2:8" x14ac:dyDescent="0.2">
      <c r="B156" s="493"/>
      <c r="C156" s="493"/>
      <c r="D156" s="471"/>
      <c r="E156" s="471"/>
      <c r="F156" s="495"/>
      <c r="G156" s="495"/>
    </row>
    <row r="157" spans="2:8" x14ac:dyDescent="0.2">
      <c r="B157" s="493"/>
      <c r="C157" s="493"/>
      <c r="D157" s="471"/>
      <c r="E157" s="471"/>
      <c r="F157" s="494"/>
      <c r="G157" s="494"/>
    </row>
    <row r="158" spans="2:8" x14ac:dyDescent="0.2">
      <c r="B158" s="493"/>
      <c r="C158" s="493"/>
      <c r="D158" s="471"/>
      <c r="E158" s="471"/>
      <c r="F158" s="495"/>
      <c r="G158" s="495"/>
    </row>
    <row r="159" spans="2:8" x14ac:dyDescent="0.2">
      <c r="B159" s="493"/>
      <c r="C159" s="493"/>
      <c r="D159" s="471"/>
      <c r="E159" s="471"/>
      <c r="F159" s="494"/>
      <c r="G159" s="494"/>
    </row>
    <row r="160" spans="2:8" x14ac:dyDescent="0.2">
      <c r="B160" s="491"/>
      <c r="C160" s="491"/>
      <c r="D160" s="471"/>
      <c r="E160" s="471"/>
      <c r="F160" s="492"/>
      <c r="G160" s="492"/>
    </row>
    <row r="161" spans="2:34" x14ac:dyDescent="0.2">
      <c r="B161" s="491"/>
      <c r="C161" s="491"/>
      <c r="D161" s="471"/>
      <c r="E161" s="471"/>
      <c r="F161" s="492"/>
      <c r="G161" s="492"/>
    </row>
    <row r="162" spans="2:34" x14ac:dyDescent="0.2">
      <c r="B162" s="491"/>
      <c r="C162" s="491"/>
      <c r="D162" s="471"/>
      <c r="E162" s="471"/>
      <c r="F162" s="492"/>
      <c r="G162" s="492"/>
    </row>
    <row r="163" spans="2:34" x14ac:dyDescent="0.2">
      <c r="B163" s="491"/>
      <c r="C163" s="491"/>
      <c r="D163" s="471"/>
      <c r="E163" s="471"/>
      <c r="F163" s="492"/>
      <c r="G163" s="492"/>
    </row>
    <row r="164" spans="2:34" x14ac:dyDescent="0.2">
      <c r="B164" s="493"/>
      <c r="C164" s="493"/>
      <c r="D164" s="471"/>
      <c r="E164" s="471"/>
      <c r="F164" s="492"/>
      <c r="G164" s="492"/>
    </row>
    <row r="165" spans="2:34" x14ac:dyDescent="0.2">
      <c r="B165" s="491"/>
      <c r="C165" s="491"/>
      <c r="D165" s="471"/>
      <c r="E165" s="471"/>
      <c r="F165" s="492"/>
      <c r="G165" s="492"/>
    </row>
    <row r="166" spans="2:34" x14ac:dyDescent="0.2">
      <c r="B166" s="491"/>
      <c r="C166" s="491"/>
      <c r="D166" s="471"/>
      <c r="E166" s="471"/>
      <c r="F166" s="492"/>
      <c r="G166" s="492"/>
    </row>
    <row r="169" spans="2:34" ht="15.75" customHeight="1" x14ac:dyDescent="0.2"/>
    <row r="170" spans="2:34" x14ac:dyDescent="0.2">
      <c r="B170" s="489"/>
      <c r="C170" s="489"/>
      <c r="D170" s="489"/>
      <c r="E170" s="489"/>
      <c r="F170" s="489"/>
      <c r="G170" s="489"/>
      <c r="H170" s="489"/>
      <c r="I170" s="489"/>
      <c r="J170" s="489"/>
      <c r="K170" s="489"/>
      <c r="L170" s="489"/>
      <c r="M170" s="489"/>
      <c r="N170" s="489"/>
      <c r="O170" s="489"/>
      <c r="P170" s="489"/>
      <c r="Q170" s="489"/>
      <c r="R170" s="489"/>
      <c r="S170" s="489"/>
      <c r="T170" s="489"/>
      <c r="U170" s="489"/>
      <c r="V170" s="489"/>
      <c r="W170" s="489"/>
      <c r="X170" s="489"/>
      <c r="Y170" s="489"/>
      <c r="Z170" s="489"/>
      <c r="AA170" s="489"/>
      <c r="AB170" s="489"/>
      <c r="AC170" s="489"/>
    </row>
    <row r="171" spans="2:34" x14ac:dyDescent="0.2">
      <c r="B171" s="489"/>
      <c r="C171" s="489"/>
      <c r="D171" s="489"/>
      <c r="E171" s="489"/>
      <c r="F171" s="489"/>
      <c r="G171" s="489"/>
      <c r="H171" s="489"/>
      <c r="I171" s="489"/>
      <c r="J171" s="489"/>
      <c r="K171" s="489"/>
      <c r="L171" s="489"/>
      <c r="M171" s="489"/>
      <c r="N171" s="489"/>
      <c r="O171" s="489"/>
      <c r="P171" s="489"/>
      <c r="Q171" s="489"/>
      <c r="R171" s="489"/>
      <c r="S171" s="489"/>
      <c r="T171" s="489"/>
      <c r="U171" s="489"/>
      <c r="V171" s="489"/>
      <c r="W171" s="489"/>
      <c r="X171" s="489"/>
      <c r="Y171" s="489"/>
      <c r="Z171" s="489"/>
      <c r="AA171" s="489"/>
      <c r="AB171" s="489"/>
      <c r="AC171" s="489"/>
    </row>
    <row r="172" spans="2:34" x14ac:dyDescent="0.2">
      <c r="B172" s="468"/>
      <c r="C172" s="468"/>
      <c r="D172" s="468"/>
      <c r="E172" s="468"/>
      <c r="F172" s="480"/>
      <c r="G172" s="480"/>
      <c r="H172" s="480"/>
      <c r="I172" s="480"/>
      <c r="J172" s="480"/>
      <c r="K172" s="480"/>
      <c r="L172" s="480"/>
      <c r="M172" s="480"/>
      <c r="N172" s="480"/>
      <c r="O172" s="480"/>
      <c r="P172" s="480"/>
      <c r="Q172" s="480"/>
      <c r="R172" s="480"/>
      <c r="S172" s="480"/>
      <c r="T172" s="480"/>
      <c r="U172" s="480"/>
      <c r="V172" s="480"/>
      <c r="W172" s="480"/>
      <c r="X172" s="480"/>
      <c r="Y172" s="480"/>
      <c r="Z172" s="480"/>
      <c r="AA172" s="480"/>
      <c r="AB172" s="480"/>
      <c r="AC172" s="480"/>
    </row>
    <row r="173" spans="2:34" x14ac:dyDescent="0.2">
      <c r="B173" s="473"/>
      <c r="C173" s="466"/>
      <c r="D173" s="466"/>
      <c r="E173" s="466"/>
      <c r="F173" s="490"/>
      <c r="G173" s="490"/>
      <c r="H173" s="490"/>
      <c r="I173" s="490"/>
      <c r="J173" s="490"/>
      <c r="K173" s="490"/>
      <c r="L173" s="490"/>
      <c r="M173" s="490"/>
      <c r="N173" s="490"/>
      <c r="O173" s="490"/>
      <c r="P173" s="490"/>
      <c r="Q173" s="490"/>
      <c r="R173" s="490"/>
      <c r="S173" s="490"/>
      <c r="T173" s="490"/>
      <c r="U173" s="490"/>
      <c r="V173" s="490"/>
      <c r="W173" s="490"/>
      <c r="X173" s="471"/>
      <c r="Y173" s="471"/>
      <c r="Z173" s="471"/>
      <c r="AA173" s="471"/>
      <c r="AB173" s="471"/>
      <c r="AC173" s="471"/>
      <c r="AG173" s="474"/>
      <c r="AH173" s="474"/>
    </row>
    <row r="174" spans="2:34" x14ac:dyDescent="0.2">
      <c r="B174" s="473"/>
      <c r="C174" s="466"/>
      <c r="D174" s="466"/>
      <c r="E174" s="466"/>
      <c r="F174" s="490"/>
      <c r="G174" s="490"/>
      <c r="H174" s="490"/>
      <c r="I174" s="490"/>
      <c r="J174" s="490"/>
      <c r="K174" s="490"/>
      <c r="L174" s="490"/>
      <c r="M174" s="490"/>
      <c r="N174" s="490"/>
      <c r="O174" s="490"/>
      <c r="P174" s="490"/>
      <c r="Q174" s="490"/>
      <c r="R174" s="490"/>
      <c r="S174" s="490"/>
      <c r="T174" s="490"/>
      <c r="U174" s="490"/>
      <c r="V174" s="490"/>
      <c r="W174" s="490"/>
      <c r="X174" s="471"/>
      <c r="Y174" s="471"/>
      <c r="Z174" s="471"/>
      <c r="AA174" s="471"/>
      <c r="AB174" s="471"/>
      <c r="AC174" s="471"/>
      <c r="AG174" s="474"/>
      <c r="AH174" s="474"/>
    </row>
    <row r="175" spans="2:34" x14ac:dyDescent="0.2">
      <c r="B175" s="473"/>
      <c r="C175" s="466"/>
      <c r="D175" s="466"/>
      <c r="E175" s="466"/>
      <c r="F175" s="490"/>
      <c r="G175" s="490"/>
      <c r="H175" s="490"/>
      <c r="I175" s="490"/>
      <c r="J175" s="490"/>
      <c r="K175" s="490"/>
      <c r="L175" s="490"/>
      <c r="M175" s="490"/>
      <c r="N175" s="490"/>
      <c r="O175" s="490"/>
      <c r="P175" s="490"/>
      <c r="Q175" s="490"/>
      <c r="R175" s="490"/>
      <c r="S175" s="490"/>
      <c r="T175" s="490"/>
      <c r="U175" s="490"/>
      <c r="V175" s="490"/>
      <c r="W175" s="490"/>
      <c r="X175" s="471"/>
      <c r="Y175" s="471"/>
      <c r="Z175" s="471"/>
      <c r="AA175" s="471"/>
      <c r="AB175" s="471"/>
      <c r="AC175" s="471"/>
      <c r="AG175" s="474"/>
      <c r="AH175" s="474"/>
    </row>
    <row r="176" spans="2:34" x14ac:dyDescent="0.2">
      <c r="B176" s="473"/>
      <c r="C176" s="466"/>
      <c r="D176" s="466"/>
      <c r="E176" s="466"/>
      <c r="F176" s="490"/>
      <c r="G176" s="490"/>
      <c r="H176" s="490"/>
      <c r="I176" s="490"/>
      <c r="J176" s="490"/>
      <c r="K176" s="490"/>
      <c r="L176" s="490"/>
      <c r="M176" s="490"/>
      <c r="N176" s="490"/>
      <c r="O176" s="490"/>
      <c r="P176" s="490"/>
      <c r="Q176" s="490"/>
      <c r="R176" s="490"/>
      <c r="S176" s="490"/>
      <c r="T176" s="490"/>
      <c r="U176" s="490"/>
      <c r="V176" s="490"/>
      <c r="W176" s="490"/>
      <c r="X176" s="471"/>
      <c r="Y176" s="471"/>
      <c r="Z176" s="471"/>
      <c r="AA176" s="471"/>
      <c r="AB176" s="471"/>
      <c r="AC176" s="471"/>
      <c r="AG176" s="474"/>
      <c r="AH176" s="474"/>
    </row>
    <row r="177" spans="2:34" x14ac:dyDescent="0.2">
      <c r="B177" s="473"/>
      <c r="C177" s="473"/>
      <c r="D177" s="473"/>
      <c r="E177" s="473"/>
      <c r="F177" s="490"/>
      <c r="G177" s="490"/>
      <c r="H177" s="490"/>
      <c r="I177" s="490"/>
      <c r="J177" s="490"/>
      <c r="K177" s="490"/>
      <c r="L177" s="490"/>
      <c r="M177" s="490"/>
      <c r="N177" s="490"/>
      <c r="O177" s="490"/>
      <c r="P177" s="490"/>
      <c r="Q177" s="490"/>
      <c r="R177" s="490"/>
      <c r="S177" s="490"/>
      <c r="T177" s="490"/>
      <c r="U177" s="490"/>
      <c r="V177" s="490"/>
      <c r="W177" s="490"/>
      <c r="X177" s="471"/>
      <c r="Y177" s="471"/>
      <c r="Z177" s="471"/>
      <c r="AA177" s="471"/>
      <c r="AB177" s="471"/>
      <c r="AC177" s="471"/>
      <c r="AG177" s="474"/>
      <c r="AH177" s="474"/>
    </row>
    <row r="178" spans="2:34" x14ac:dyDescent="0.2">
      <c r="B178" s="473"/>
      <c r="C178" s="466"/>
      <c r="D178" s="466"/>
      <c r="E178" s="466"/>
      <c r="F178" s="490"/>
      <c r="G178" s="490"/>
      <c r="H178" s="490"/>
      <c r="I178" s="490"/>
      <c r="J178" s="490"/>
      <c r="K178" s="490"/>
      <c r="L178" s="490"/>
      <c r="M178" s="490"/>
      <c r="N178" s="490"/>
      <c r="O178" s="490"/>
      <c r="P178" s="490"/>
      <c r="Q178" s="490"/>
      <c r="R178" s="490"/>
      <c r="S178" s="490"/>
      <c r="T178" s="490"/>
      <c r="U178" s="490"/>
      <c r="V178" s="490"/>
      <c r="W178" s="490"/>
      <c r="X178" s="471"/>
      <c r="Y178" s="471"/>
      <c r="Z178" s="471"/>
      <c r="AA178" s="471"/>
      <c r="AB178" s="471"/>
      <c r="AC178" s="471"/>
      <c r="AG178" s="474"/>
      <c r="AH178" s="474"/>
    </row>
    <row r="179" spans="2:34" x14ac:dyDescent="0.2">
      <c r="B179" s="469"/>
      <c r="C179" s="469"/>
      <c r="D179" s="469"/>
      <c r="E179" s="469"/>
      <c r="F179" s="472"/>
      <c r="G179" s="472"/>
      <c r="H179" s="469"/>
      <c r="I179" s="469"/>
      <c r="J179" s="469"/>
      <c r="K179" s="469"/>
      <c r="L179" s="469"/>
      <c r="M179" s="469"/>
      <c r="N179" s="469"/>
      <c r="O179" s="469"/>
      <c r="P179" s="469"/>
      <c r="Q179" s="469"/>
      <c r="R179" s="469"/>
      <c r="S179" s="469"/>
      <c r="T179" s="469"/>
      <c r="U179" s="469"/>
      <c r="V179" s="469"/>
      <c r="W179" s="469"/>
      <c r="X179" s="469"/>
      <c r="Y179" s="469"/>
      <c r="Z179" s="469"/>
      <c r="AA179" s="469"/>
      <c r="AB179" s="469"/>
      <c r="AC179" s="469"/>
      <c r="AG179" s="472"/>
      <c r="AH179" s="472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9"/>
      <c r="C184" s="489"/>
      <c r="D184" s="489"/>
      <c r="E184" s="489"/>
      <c r="F184" s="489"/>
      <c r="G184" s="489"/>
    </row>
    <row r="185" spans="2:34" x14ac:dyDescent="0.2">
      <c r="B185" s="489"/>
      <c r="C185" s="489"/>
      <c r="D185" s="489"/>
      <c r="E185" s="489"/>
      <c r="F185" s="489"/>
      <c r="G185" s="489"/>
    </row>
    <row r="186" spans="2:34" x14ac:dyDescent="0.2">
      <c r="B186" s="472"/>
      <c r="C186" s="472"/>
      <c r="D186" s="472"/>
      <c r="E186" s="472"/>
      <c r="F186" s="469"/>
      <c r="G186" s="469"/>
      <c r="H186" s="78"/>
    </row>
    <row r="187" spans="2:34" x14ac:dyDescent="0.2">
      <c r="B187" s="473"/>
      <c r="C187" s="466"/>
      <c r="D187" s="466"/>
      <c r="E187" s="466"/>
      <c r="F187" s="467"/>
      <c r="G187" s="467"/>
    </row>
    <row r="188" spans="2:34" x14ac:dyDescent="0.2">
      <c r="B188" s="473"/>
      <c r="C188" s="466"/>
      <c r="D188" s="466"/>
      <c r="E188" s="466"/>
      <c r="F188" s="467"/>
      <c r="G188" s="467"/>
    </row>
    <row r="189" spans="2:34" x14ac:dyDescent="0.2">
      <c r="B189" s="473"/>
      <c r="C189" s="466"/>
      <c r="D189" s="466"/>
      <c r="E189" s="466"/>
      <c r="F189" s="467"/>
      <c r="G189" s="467"/>
    </row>
    <row r="190" spans="2:34" x14ac:dyDescent="0.2">
      <c r="B190" s="473"/>
      <c r="C190" s="466"/>
      <c r="D190" s="466"/>
      <c r="E190" s="466"/>
      <c r="F190" s="467"/>
      <c r="G190" s="467"/>
    </row>
    <row r="191" spans="2:34" x14ac:dyDescent="0.2">
      <c r="B191" s="473"/>
      <c r="C191" s="473"/>
      <c r="D191" s="473"/>
      <c r="E191" s="473"/>
      <c r="F191" s="467"/>
      <c r="G191" s="467"/>
    </row>
    <row r="192" spans="2:34" x14ac:dyDescent="0.2">
      <c r="B192" s="473"/>
      <c r="C192" s="466"/>
      <c r="D192" s="466"/>
      <c r="E192" s="466"/>
      <c r="F192" s="467"/>
      <c r="G192" s="467"/>
    </row>
    <row r="193" spans="2:38" x14ac:dyDescent="0.2">
      <c r="B193" s="469"/>
      <c r="C193" s="469"/>
      <c r="D193" s="469"/>
      <c r="E193" s="469"/>
      <c r="F193" s="469"/>
      <c r="G193" s="469"/>
    </row>
    <row r="199" spans="2:38" ht="3" customHeight="1" x14ac:dyDescent="0.2"/>
    <row r="200" spans="2:38" ht="7.5" customHeight="1" x14ac:dyDescent="0.2">
      <c r="B200" s="470"/>
      <c r="C200" s="470"/>
      <c r="D200" s="470"/>
      <c r="E200" s="470"/>
      <c r="F200" s="470"/>
      <c r="G200" s="470"/>
      <c r="H200" s="470"/>
      <c r="I200" s="470"/>
      <c r="J200" s="470"/>
      <c r="K200" s="470"/>
      <c r="L200" s="470"/>
      <c r="M200" s="470"/>
      <c r="N200" s="470"/>
      <c r="O200" s="470"/>
      <c r="P200" s="470"/>
      <c r="Q200" s="470"/>
      <c r="R200" s="470"/>
      <c r="S200" s="470"/>
      <c r="T200" s="470"/>
      <c r="U200" s="470"/>
      <c r="V200" s="470"/>
      <c r="W200" s="470"/>
      <c r="X200" s="470"/>
      <c r="Y200" s="470"/>
      <c r="Z200" s="470"/>
      <c r="AA200" s="470"/>
      <c r="AB200" s="470"/>
      <c r="AC200" s="470"/>
    </row>
    <row r="201" spans="2:38" ht="8.25" customHeight="1" x14ac:dyDescent="0.2">
      <c r="B201" s="470"/>
      <c r="C201" s="470"/>
      <c r="D201" s="470"/>
      <c r="E201" s="470"/>
      <c r="F201" s="470"/>
      <c r="G201" s="470"/>
      <c r="H201" s="470"/>
      <c r="I201" s="470"/>
      <c r="J201" s="470"/>
      <c r="K201" s="470"/>
      <c r="L201" s="470"/>
      <c r="M201" s="470"/>
      <c r="N201" s="470"/>
      <c r="O201" s="470"/>
      <c r="P201" s="470"/>
      <c r="Q201" s="470"/>
      <c r="R201" s="470"/>
      <c r="S201" s="470"/>
      <c r="T201" s="470"/>
      <c r="U201" s="470"/>
      <c r="V201" s="470"/>
      <c r="W201" s="470"/>
      <c r="X201" s="470"/>
      <c r="Y201" s="470"/>
      <c r="Z201" s="470"/>
      <c r="AA201" s="470"/>
      <c r="AB201" s="470"/>
      <c r="AC201" s="470"/>
    </row>
    <row r="202" spans="2:38" ht="13.5" customHeight="1" x14ac:dyDescent="0.2">
      <c r="B202" s="472"/>
      <c r="C202" s="472"/>
      <c r="D202" s="472"/>
      <c r="E202" s="472"/>
      <c r="F202" s="480"/>
      <c r="G202" s="480"/>
      <c r="H202" s="480"/>
      <c r="I202" s="480"/>
      <c r="J202" s="480"/>
      <c r="K202" s="480"/>
      <c r="L202" s="480"/>
      <c r="M202" s="480"/>
      <c r="N202" s="480"/>
      <c r="O202" s="480"/>
      <c r="P202" s="480"/>
      <c r="Q202" s="480"/>
      <c r="R202" s="480"/>
      <c r="S202" s="480"/>
      <c r="T202" s="480"/>
      <c r="U202" s="480"/>
      <c r="V202" s="480"/>
      <c r="W202" s="480"/>
      <c r="X202" s="480"/>
      <c r="Y202" s="480"/>
      <c r="Z202" s="480"/>
      <c r="AA202" s="480"/>
      <c r="AB202" s="480"/>
      <c r="AC202" s="480"/>
      <c r="AF202" s="134"/>
      <c r="AG202" s="135"/>
      <c r="AH202" s="135"/>
    </row>
    <row r="203" spans="2:38" ht="12.75" customHeight="1" x14ac:dyDescent="0.2">
      <c r="B203" s="486"/>
      <c r="C203" s="486"/>
      <c r="D203" s="486"/>
      <c r="E203" s="486"/>
      <c r="F203" s="485"/>
      <c r="G203" s="485"/>
      <c r="H203" s="485"/>
      <c r="I203" s="485"/>
      <c r="J203" s="485"/>
      <c r="K203" s="485"/>
      <c r="L203" s="485"/>
      <c r="M203" s="485"/>
      <c r="N203" s="485"/>
      <c r="O203" s="485"/>
      <c r="P203" s="485"/>
      <c r="Q203" s="485"/>
      <c r="R203" s="485"/>
      <c r="S203" s="485"/>
      <c r="T203" s="484"/>
      <c r="U203" s="484"/>
      <c r="V203" s="484"/>
      <c r="W203" s="484"/>
      <c r="X203" s="484"/>
      <c r="Y203" s="484"/>
      <c r="Z203" s="484"/>
      <c r="AA203" s="484"/>
      <c r="AB203" s="484"/>
      <c r="AC203" s="484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8"/>
      <c r="C204" s="488"/>
      <c r="D204" s="488"/>
      <c r="E204" s="488"/>
      <c r="F204" s="485"/>
      <c r="G204" s="485"/>
      <c r="H204" s="485"/>
      <c r="I204" s="485"/>
      <c r="J204" s="485"/>
      <c r="K204" s="485"/>
      <c r="L204" s="485"/>
      <c r="M204" s="485"/>
      <c r="N204" s="485"/>
      <c r="O204" s="485"/>
      <c r="P204" s="485"/>
      <c r="Q204" s="485"/>
      <c r="R204" s="485"/>
      <c r="S204" s="485"/>
      <c r="T204" s="484"/>
      <c r="U204" s="484"/>
      <c r="V204" s="484"/>
      <c r="W204" s="484"/>
      <c r="X204" s="484"/>
      <c r="Y204" s="484"/>
      <c r="Z204" s="484"/>
      <c r="AA204" s="484"/>
      <c r="AB204" s="484"/>
      <c r="AC204" s="484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6"/>
      <c r="C205" s="486"/>
      <c r="D205" s="486"/>
      <c r="E205" s="486"/>
      <c r="F205" s="485"/>
      <c r="G205" s="485"/>
      <c r="H205" s="485"/>
      <c r="I205" s="485"/>
      <c r="J205" s="485"/>
      <c r="K205" s="485"/>
      <c r="L205" s="485"/>
      <c r="M205" s="485"/>
      <c r="N205" s="485"/>
      <c r="O205" s="485"/>
      <c r="P205" s="485"/>
      <c r="Q205" s="485"/>
      <c r="R205" s="485"/>
      <c r="S205" s="485"/>
      <c r="T205" s="484"/>
      <c r="U205" s="484"/>
      <c r="V205" s="484"/>
      <c r="W205" s="484"/>
      <c r="X205" s="484"/>
      <c r="Y205" s="484"/>
      <c r="Z205" s="484"/>
      <c r="AA205" s="484"/>
      <c r="AB205" s="484"/>
      <c r="AC205" s="484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6"/>
      <c r="C206" s="486"/>
      <c r="D206" s="486"/>
      <c r="E206" s="486"/>
      <c r="F206" s="485"/>
      <c r="G206" s="485"/>
      <c r="H206" s="485"/>
      <c r="I206" s="485"/>
      <c r="J206" s="485"/>
      <c r="K206" s="485"/>
      <c r="L206" s="485"/>
      <c r="M206" s="485"/>
      <c r="N206" s="485"/>
      <c r="O206" s="485"/>
      <c r="P206" s="485"/>
      <c r="Q206" s="485"/>
      <c r="R206" s="485"/>
      <c r="S206" s="485"/>
      <c r="T206" s="484"/>
      <c r="U206" s="484"/>
      <c r="V206" s="484"/>
      <c r="W206" s="484"/>
      <c r="X206" s="484"/>
      <c r="Y206" s="484"/>
      <c r="Z206" s="484"/>
      <c r="AA206" s="484"/>
      <c r="AB206" s="484"/>
      <c r="AC206" s="484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6"/>
      <c r="C207" s="476"/>
      <c r="D207" s="476"/>
      <c r="E207" s="476"/>
      <c r="F207" s="485"/>
      <c r="G207" s="485"/>
      <c r="H207" s="485"/>
      <c r="I207" s="485"/>
      <c r="J207" s="485"/>
      <c r="K207" s="485"/>
      <c r="L207" s="485"/>
      <c r="M207" s="485"/>
      <c r="N207" s="485"/>
      <c r="O207" s="485"/>
      <c r="P207" s="485"/>
      <c r="Q207" s="485"/>
      <c r="R207" s="485"/>
      <c r="S207" s="485"/>
      <c r="T207" s="484"/>
      <c r="U207" s="484"/>
      <c r="V207" s="484"/>
      <c r="W207" s="484"/>
      <c r="X207" s="484"/>
      <c r="Y207" s="484"/>
      <c r="Z207" s="484"/>
      <c r="AA207" s="484"/>
      <c r="AB207" s="484"/>
      <c r="AC207" s="484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6"/>
      <c r="C208" s="476"/>
      <c r="D208" s="476"/>
      <c r="E208" s="476"/>
      <c r="F208" s="485"/>
      <c r="G208" s="485"/>
      <c r="H208" s="485"/>
      <c r="I208" s="485"/>
      <c r="J208" s="485"/>
      <c r="K208" s="485"/>
      <c r="L208" s="485"/>
      <c r="M208" s="485"/>
      <c r="N208" s="485"/>
      <c r="O208" s="485"/>
      <c r="P208" s="485"/>
      <c r="Q208" s="485"/>
      <c r="R208" s="485"/>
      <c r="S208" s="485"/>
      <c r="T208" s="484"/>
      <c r="U208" s="484"/>
      <c r="V208" s="484"/>
      <c r="W208" s="484"/>
      <c r="X208" s="484"/>
      <c r="Y208" s="484"/>
      <c r="Z208" s="484"/>
      <c r="AA208" s="484"/>
      <c r="AB208" s="484"/>
      <c r="AC208" s="484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6"/>
      <c r="C209" s="476"/>
      <c r="D209" s="476"/>
      <c r="E209" s="476"/>
      <c r="F209" s="485"/>
      <c r="G209" s="485"/>
      <c r="H209" s="485"/>
      <c r="I209" s="485"/>
      <c r="J209" s="485"/>
      <c r="K209" s="485"/>
      <c r="L209" s="485"/>
      <c r="M209" s="485"/>
      <c r="N209" s="485"/>
      <c r="O209" s="485"/>
      <c r="P209" s="485"/>
      <c r="Q209" s="485"/>
      <c r="R209" s="485"/>
      <c r="S209" s="485"/>
      <c r="T209" s="484"/>
      <c r="U209" s="484"/>
      <c r="V209" s="484"/>
      <c r="W209" s="484"/>
      <c r="X209" s="484"/>
      <c r="Y209" s="484"/>
      <c r="Z209" s="484"/>
      <c r="AA209" s="484"/>
      <c r="AB209" s="484"/>
      <c r="AC209" s="484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6"/>
      <c r="C210" s="476"/>
      <c r="D210" s="476"/>
      <c r="E210" s="476"/>
      <c r="F210" s="485"/>
      <c r="G210" s="485"/>
      <c r="H210" s="485"/>
      <c r="I210" s="485"/>
      <c r="J210" s="485"/>
      <c r="K210" s="485"/>
      <c r="L210" s="485"/>
      <c r="M210" s="485"/>
      <c r="N210" s="485"/>
      <c r="O210" s="485"/>
      <c r="P210" s="485"/>
      <c r="Q210" s="485"/>
      <c r="R210" s="485"/>
      <c r="S210" s="485"/>
      <c r="T210" s="484"/>
      <c r="U210" s="484"/>
      <c r="V210" s="484"/>
      <c r="W210" s="484"/>
      <c r="X210" s="484"/>
      <c r="Y210" s="484"/>
      <c r="Z210" s="484"/>
      <c r="AA210" s="484"/>
      <c r="AB210" s="484"/>
      <c r="AC210" s="484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7"/>
      <c r="C211" s="486"/>
      <c r="D211" s="486"/>
      <c r="E211" s="486"/>
      <c r="F211" s="485"/>
      <c r="G211" s="485"/>
      <c r="H211" s="485"/>
      <c r="I211" s="485"/>
      <c r="J211" s="485"/>
      <c r="K211" s="485"/>
      <c r="L211" s="485"/>
      <c r="M211" s="485"/>
      <c r="N211" s="485"/>
      <c r="O211" s="485"/>
      <c r="P211" s="485"/>
      <c r="Q211" s="485"/>
      <c r="R211" s="485"/>
      <c r="S211" s="485"/>
      <c r="T211" s="484"/>
      <c r="U211" s="484"/>
      <c r="V211" s="484"/>
      <c r="W211" s="484"/>
      <c r="X211" s="484"/>
      <c r="Y211" s="484"/>
      <c r="Z211" s="484"/>
      <c r="AA211" s="484"/>
      <c r="AB211" s="484"/>
      <c r="AC211" s="484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6"/>
      <c r="C212" s="486"/>
      <c r="D212" s="486"/>
      <c r="E212" s="486"/>
      <c r="F212" s="485"/>
      <c r="G212" s="485"/>
      <c r="H212" s="485"/>
      <c r="I212" s="485"/>
      <c r="J212" s="485"/>
      <c r="K212" s="485"/>
      <c r="L212" s="485"/>
      <c r="M212" s="485"/>
      <c r="N212" s="485"/>
      <c r="O212" s="485"/>
      <c r="P212" s="485"/>
      <c r="Q212" s="485"/>
      <c r="R212" s="485"/>
      <c r="S212" s="485"/>
      <c r="T212" s="484"/>
      <c r="U212" s="484"/>
      <c r="V212" s="484"/>
      <c r="W212" s="484"/>
      <c r="X212" s="484"/>
      <c r="Y212" s="484"/>
      <c r="Z212" s="484"/>
      <c r="AA212" s="484"/>
      <c r="AB212" s="484"/>
      <c r="AC212" s="484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6"/>
      <c r="C213" s="486"/>
      <c r="D213" s="486"/>
      <c r="E213" s="486"/>
      <c r="F213" s="485"/>
      <c r="G213" s="485"/>
      <c r="H213" s="485"/>
      <c r="I213" s="485"/>
      <c r="J213" s="485"/>
      <c r="K213" s="485"/>
      <c r="L213" s="485"/>
      <c r="M213" s="485"/>
      <c r="N213" s="485"/>
      <c r="O213" s="485"/>
      <c r="P213" s="485"/>
      <c r="Q213" s="485"/>
      <c r="R213" s="485"/>
      <c r="S213" s="485"/>
      <c r="T213" s="484"/>
      <c r="U213" s="484"/>
      <c r="V213" s="484"/>
      <c r="W213" s="484"/>
      <c r="X213" s="484"/>
      <c r="Y213" s="484"/>
      <c r="Z213" s="484"/>
      <c r="AA213" s="484"/>
      <c r="AB213" s="484"/>
      <c r="AC213" s="484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6"/>
      <c r="C214" s="486"/>
      <c r="D214" s="486"/>
      <c r="E214" s="486"/>
      <c r="F214" s="485"/>
      <c r="G214" s="485"/>
      <c r="H214" s="485"/>
      <c r="I214" s="485"/>
      <c r="J214" s="485"/>
      <c r="K214" s="485"/>
      <c r="L214" s="485"/>
      <c r="M214" s="485"/>
      <c r="N214" s="485"/>
      <c r="O214" s="485"/>
      <c r="P214" s="485"/>
      <c r="Q214" s="485"/>
      <c r="R214" s="485"/>
      <c r="S214" s="485"/>
      <c r="T214" s="484"/>
      <c r="U214" s="484"/>
      <c r="V214" s="484"/>
      <c r="W214" s="484"/>
      <c r="X214" s="484"/>
      <c r="Y214" s="484"/>
      <c r="Z214" s="484"/>
      <c r="AA214" s="484"/>
      <c r="AB214" s="484"/>
      <c r="AC214" s="484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6"/>
      <c r="C215" s="476"/>
      <c r="D215" s="476"/>
      <c r="E215" s="476"/>
      <c r="F215" s="485"/>
      <c r="G215" s="485"/>
      <c r="H215" s="485"/>
      <c r="I215" s="485"/>
      <c r="J215" s="485"/>
      <c r="K215" s="485"/>
      <c r="L215" s="485"/>
      <c r="M215" s="485"/>
      <c r="N215" s="485"/>
      <c r="O215" s="485"/>
      <c r="P215" s="485"/>
      <c r="Q215" s="485"/>
      <c r="R215" s="485"/>
      <c r="S215" s="485"/>
      <c r="T215" s="484"/>
      <c r="U215" s="484"/>
      <c r="V215" s="484"/>
      <c r="W215" s="484"/>
      <c r="X215" s="484"/>
      <c r="Y215" s="484"/>
      <c r="Z215" s="484"/>
      <c r="AA215" s="484"/>
      <c r="AB215" s="484"/>
      <c r="AC215" s="484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6"/>
      <c r="C216" s="486"/>
      <c r="D216" s="486"/>
      <c r="E216" s="486"/>
      <c r="F216" s="485"/>
      <c r="G216" s="485"/>
      <c r="H216" s="485"/>
      <c r="I216" s="485"/>
      <c r="J216" s="485"/>
      <c r="K216" s="485"/>
      <c r="L216" s="485"/>
      <c r="M216" s="485"/>
      <c r="N216" s="485"/>
      <c r="O216" s="485"/>
      <c r="P216" s="485"/>
      <c r="Q216" s="485"/>
      <c r="R216" s="485"/>
      <c r="S216" s="485"/>
      <c r="T216" s="484"/>
      <c r="U216" s="484"/>
      <c r="V216" s="484"/>
      <c r="W216" s="484"/>
      <c r="X216" s="484"/>
      <c r="Y216" s="484"/>
      <c r="Z216" s="484"/>
      <c r="AA216" s="484"/>
      <c r="AB216" s="484"/>
      <c r="AC216" s="484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6"/>
      <c r="C217" s="486"/>
      <c r="D217" s="486"/>
      <c r="E217" s="486"/>
      <c r="F217" s="485"/>
      <c r="G217" s="485"/>
      <c r="H217" s="485"/>
      <c r="I217" s="485"/>
      <c r="J217" s="485"/>
      <c r="K217" s="485"/>
      <c r="L217" s="485"/>
      <c r="M217" s="485"/>
      <c r="N217" s="485"/>
      <c r="O217" s="485"/>
      <c r="P217" s="485"/>
      <c r="Q217" s="485"/>
      <c r="R217" s="485"/>
      <c r="S217" s="485"/>
      <c r="T217" s="484"/>
      <c r="U217" s="484"/>
      <c r="V217" s="484"/>
      <c r="W217" s="484"/>
      <c r="X217" s="484"/>
      <c r="Y217" s="484"/>
      <c r="Z217" s="484"/>
      <c r="AA217" s="484"/>
      <c r="AB217" s="484"/>
      <c r="AC217" s="484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6"/>
      <c r="C218" s="476"/>
      <c r="D218" s="476"/>
      <c r="E218" s="476"/>
      <c r="F218" s="485"/>
      <c r="G218" s="485"/>
      <c r="H218" s="485"/>
      <c r="I218" s="485"/>
      <c r="J218" s="485"/>
      <c r="K218" s="485"/>
      <c r="L218" s="485"/>
      <c r="M218" s="485"/>
      <c r="N218" s="485"/>
      <c r="O218" s="485"/>
      <c r="P218" s="485"/>
      <c r="Q218" s="485"/>
      <c r="R218" s="485"/>
      <c r="S218" s="485"/>
      <c r="T218" s="484"/>
      <c r="U218" s="484"/>
      <c r="V218" s="484"/>
      <c r="W218" s="484"/>
      <c r="X218" s="484"/>
      <c r="Y218" s="484"/>
      <c r="Z218" s="484"/>
      <c r="AA218" s="484"/>
      <c r="AB218" s="484"/>
      <c r="AC218" s="484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6"/>
      <c r="C219" s="476"/>
      <c r="D219" s="476"/>
      <c r="E219" s="476"/>
      <c r="F219" s="485"/>
      <c r="G219" s="485"/>
      <c r="H219" s="485"/>
      <c r="I219" s="485"/>
      <c r="J219" s="485"/>
      <c r="K219" s="485"/>
      <c r="L219" s="485"/>
      <c r="M219" s="485"/>
      <c r="N219" s="485"/>
      <c r="O219" s="485"/>
      <c r="P219" s="485"/>
      <c r="Q219" s="485"/>
      <c r="R219" s="485"/>
      <c r="S219" s="485"/>
      <c r="T219" s="484"/>
      <c r="U219" s="484"/>
      <c r="V219" s="484"/>
      <c r="W219" s="484"/>
      <c r="X219" s="484"/>
      <c r="Y219" s="484"/>
      <c r="Z219" s="484"/>
      <c r="AA219" s="484"/>
      <c r="AB219" s="484"/>
      <c r="AC219" s="484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6"/>
      <c r="C220" s="476"/>
      <c r="D220" s="476"/>
      <c r="E220" s="476"/>
      <c r="F220" s="485"/>
      <c r="G220" s="485"/>
      <c r="H220" s="485"/>
      <c r="I220" s="485"/>
      <c r="J220" s="485"/>
      <c r="K220" s="485"/>
      <c r="L220" s="485"/>
      <c r="M220" s="485"/>
      <c r="N220" s="485"/>
      <c r="O220" s="485"/>
      <c r="P220" s="485"/>
      <c r="Q220" s="485"/>
      <c r="R220" s="485"/>
      <c r="S220" s="485"/>
      <c r="T220" s="484"/>
      <c r="U220" s="484"/>
      <c r="V220" s="484"/>
      <c r="W220" s="484"/>
      <c r="X220" s="484"/>
      <c r="Y220" s="484"/>
      <c r="Z220" s="484"/>
      <c r="AA220" s="484"/>
      <c r="AB220" s="484"/>
      <c r="AC220" s="484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6"/>
      <c r="C221" s="476"/>
      <c r="D221" s="476"/>
      <c r="E221" s="476"/>
      <c r="F221" s="485"/>
      <c r="G221" s="485"/>
      <c r="H221" s="485"/>
      <c r="I221" s="485"/>
      <c r="J221" s="485"/>
      <c r="K221" s="485"/>
      <c r="L221" s="485"/>
      <c r="M221" s="485"/>
      <c r="N221" s="485"/>
      <c r="O221" s="485"/>
      <c r="P221" s="485"/>
      <c r="Q221" s="485"/>
      <c r="R221" s="485"/>
      <c r="S221" s="485"/>
      <c r="T221" s="484"/>
      <c r="U221" s="484"/>
      <c r="V221" s="484"/>
      <c r="W221" s="484"/>
      <c r="X221" s="484"/>
      <c r="Y221" s="484"/>
      <c r="Z221" s="484"/>
      <c r="AA221" s="484"/>
      <c r="AB221" s="484"/>
      <c r="AC221" s="484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6"/>
      <c r="C222" s="486"/>
      <c r="D222" s="486"/>
      <c r="E222" s="486"/>
      <c r="F222" s="485"/>
      <c r="G222" s="485"/>
      <c r="H222" s="485"/>
      <c r="I222" s="485"/>
      <c r="J222" s="485"/>
      <c r="K222" s="485"/>
      <c r="L222" s="485"/>
      <c r="M222" s="485"/>
      <c r="N222" s="485"/>
      <c r="O222" s="485"/>
      <c r="P222" s="485"/>
      <c r="Q222" s="485"/>
      <c r="R222" s="485"/>
      <c r="S222" s="485"/>
      <c r="T222" s="484"/>
      <c r="U222" s="484"/>
      <c r="V222" s="484"/>
      <c r="W222" s="484"/>
      <c r="X222" s="484"/>
      <c r="Y222" s="484"/>
      <c r="Z222" s="484"/>
      <c r="AA222" s="484"/>
      <c r="AB222" s="484"/>
      <c r="AC222" s="484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6"/>
      <c r="C223" s="476"/>
      <c r="D223" s="476"/>
      <c r="E223" s="476"/>
      <c r="F223" s="485"/>
      <c r="G223" s="485"/>
      <c r="H223" s="485"/>
      <c r="I223" s="485"/>
      <c r="J223" s="485"/>
      <c r="K223" s="485"/>
      <c r="L223" s="485"/>
      <c r="M223" s="485"/>
      <c r="N223" s="485"/>
      <c r="O223" s="485"/>
      <c r="P223" s="485"/>
      <c r="Q223" s="485"/>
      <c r="R223" s="485"/>
      <c r="S223" s="485"/>
      <c r="T223" s="484"/>
      <c r="U223" s="484"/>
      <c r="V223" s="484"/>
      <c r="W223" s="484"/>
      <c r="X223" s="484"/>
      <c r="Y223" s="484"/>
      <c r="Z223" s="484"/>
      <c r="AA223" s="484"/>
      <c r="AB223" s="484"/>
      <c r="AC223" s="484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8"/>
      <c r="C224" s="468"/>
      <c r="D224" s="468"/>
      <c r="E224" s="468"/>
      <c r="F224" s="472"/>
      <c r="G224" s="472"/>
      <c r="H224" s="469"/>
      <c r="I224" s="469"/>
      <c r="J224" s="469"/>
      <c r="K224" s="469"/>
      <c r="L224" s="469"/>
      <c r="M224" s="469"/>
      <c r="N224" s="469"/>
      <c r="O224" s="469"/>
      <c r="P224" s="469"/>
      <c r="Q224" s="469"/>
      <c r="R224" s="469"/>
      <c r="S224" s="469"/>
      <c r="T224" s="469"/>
      <c r="U224" s="469"/>
      <c r="V224" s="469"/>
      <c r="W224" s="469"/>
      <c r="X224" s="469"/>
      <c r="Y224" s="469"/>
      <c r="Z224" s="469"/>
      <c r="AA224" s="469"/>
      <c r="AB224" s="469"/>
      <c r="AC224" s="469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70"/>
      <c r="C226" s="470"/>
      <c r="D226" s="470"/>
      <c r="E226" s="470"/>
      <c r="F226" s="470"/>
      <c r="G226" s="470"/>
      <c r="H226" s="470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70"/>
      <c r="C227" s="470"/>
      <c r="D227" s="470"/>
      <c r="E227" s="470"/>
      <c r="F227" s="470"/>
      <c r="G227" s="470"/>
      <c r="H227" s="470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72"/>
      <c r="C228" s="472"/>
      <c r="D228" s="472"/>
      <c r="E228" s="472"/>
      <c r="F228" s="469"/>
      <c r="G228" s="469"/>
      <c r="H228" s="469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83"/>
      <c r="C229" s="483"/>
      <c r="D229" s="483"/>
      <c r="E229" s="483"/>
      <c r="F229" s="467"/>
      <c r="G229" s="467"/>
      <c r="H229" s="467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83"/>
      <c r="C230" s="483"/>
      <c r="D230" s="483"/>
      <c r="E230" s="483"/>
      <c r="F230" s="467"/>
      <c r="G230" s="467"/>
      <c r="H230" s="467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83"/>
      <c r="C231" s="483"/>
      <c r="D231" s="483"/>
      <c r="E231" s="483"/>
      <c r="F231" s="467"/>
      <c r="G231" s="467"/>
      <c r="H231" s="467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83"/>
      <c r="C232" s="483"/>
      <c r="D232" s="483"/>
      <c r="E232" s="483"/>
      <c r="F232" s="467"/>
      <c r="G232" s="467"/>
      <c r="H232" s="467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83"/>
      <c r="C233" s="483"/>
      <c r="D233" s="483"/>
      <c r="E233" s="483"/>
      <c r="F233" s="467"/>
      <c r="G233" s="467"/>
      <c r="H233" s="467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83"/>
      <c r="C234" s="483"/>
      <c r="D234" s="483"/>
      <c r="E234" s="483"/>
      <c r="F234" s="467"/>
      <c r="G234" s="467"/>
      <c r="H234" s="467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83"/>
      <c r="C235" s="483"/>
      <c r="D235" s="483"/>
      <c r="E235" s="483"/>
      <c r="F235" s="467"/>
      <c r="G235" s="467"/>
      <c r="H235" s="467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83"/>
      <c r="C236" s="483"/>
      <c r="D236" s="483"/>
      <c r="E236" s="483"/>
      <c r="F236" s="467"/>
      <c r="G236" s="467"/>
      <c r="H236" s="467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81"/>
      <c r="C237" s="481"/>
      <c r="D237" s="481"/>
      <c r="E237" s="481"/>
      <c r="F237" s="467"/>
      <c r="G237" s="467"/>
      <c r="H237" s="467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81"/>
      <c r="C238" s="481"/>
      <c r="D238" s="481"/>
      <c r="E238" s="481"/>
      <c r="F238" s="467"/>
      <c r="G238" s="467"/>
      <c r="H238" s="467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81"/>
      <c r="C239" s="481"/>
      <c r="D239" s="481"/>
      <c r="E239" s="481"/>
      <c r="F239" s="467"/>
      <c r="G239" s="467"/>
      <c r="H239" s="467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81"/>
      <c r="C240" s="481"/>
      <c r="D240" s="481"/>
      <c r="E240" s="481"/>
      <c r="F240" s="467"/>
      <c r="G240" s="467"/>
      <c r="H240" s="467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83"/>
      <c r="C241" s="483"/>
      <c r="D241" s="483"/>
      <c r="E241" s="483"/>
      <c r="F241" s="467"/>
      <c r="G241" s="467"/>
      <c r="H241" s="467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83"/>
      <c r="C242" s="483"/>
      <c r="D242" s="483"/>
      <c r="E242" s="483"/>
      <c r="F242" s="467"/>
      <c r="G242" s="467"/>
      <c r="H242" s="467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83"/>
      <c r="C243" s="483"/>
      <c r="D243" s="483"/>
      <c r="E243" s="483"/>
      <c r="F243" s="467"/>
      <c r="G243" s="467"/>
      <c r="H243" s="467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83"/>
      <c r="C244" s="483"/>
      <c r="D244" s="483"/>
      <c r="E244" s="483"/>
      <c r="F244" s="467"/>
      <c r="G244" s="467"/>
      <c r="H244" s="467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83"/>
      <c r="C245" s="483"/>
      <c r="D245" s="483"/>
      <c r="E245" s="483"/>
      <c r="F245" s="467"/>
      <c r="G245" s="467"/>
      <c r="H245" s="467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83"/>
      <c r="C246" s="483"/>
      <c r="D246" s="483"/>
      <c r="E246" s="483"/>
      <c r="F246" s="467"/>
      <c r="G246" s="467"/>
      <c r="H246" s="467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83"/>
      <c r="C247" s="483"/>
      <c r="D247" s="483"/>
      <c r="E247" s="483"/>
      <c r="F247" s="467"/>
      <c r="G247" s="467"/>
      <c r="H247" s="467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83"/>
      <c r="C248" s="483"/>
      <c r="D248" s="483"/>
      <c r="E248" s="483"/>
      <c r="F248" s="467"/>
      <c r="G248" s="467"/>
      <c r="H248" s="467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83"/>
      <c r="C249" s="483"/>
      <c r="D249" s="483"/>
      <c r="E249" s="483"/>
      <c r="F249" s="467"/>
      <c r="G249" s="467"/>
      <c r="H249" s="467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8"/>
      <c r="C250" s="468"/>
      <c r="D250" s="468"/>
      <c r="E250" s="468"/>
      <c r="F250" s="469"/>
      <c r="G250" s="469"/>
      <c r="H250" s="469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70"/>
      <c r="C252" s="470"/>
      <c r="D252" s="470"/>
      <c r="E252" s="470"/>
      <c r="F252" s="470"/>
      <c r="G252" s="470"/>
      <c r="H252" s="470"/>
      <c r="I252" s="470"/>
      <c r="J252" s="470"/>
      <c r="K252" s="470"/>
      <c r="L252" s="470"/>
      <c r="M252" s="470"/>
      <c r="N252" s="470"/>
      <c r="O252" s="470"/>
      <c r="P252" s="470"/>
      <c r="Q252" s="470"/>
      <c r="R252" s="470"/>
      <c r="S252" s="470"/>
      <c r="T252" s="470"/>
      <c r="U252" s="470"/>
      <c r="V252" s="470"/>
      <c r="W252" s="470"/>
      <c r="X252" s="470"/>
      <c r="Y252" s="470"/>
      <c r="Z252" s="470"/>
      <c r="AA252" s="470"/>
      <c r="AB252" s="470"/>
      <c r="AC252" s="470"/>
    </row>
    <row r="253" spans="2:32" ht="6.75" customHeight="1" x14ac:dyDescent="0.2">
      <c r="B253" s="470"/>
      <c r="C253" s="470"/>
      <c r="D253" s="470"/>
      <c r="E253" s="470"/>
      <c r="F253" s="470"/>
      <c r="G253" s="470"/>
      <c r="H253" s="470"/>
      <c r="I253" s="470"/>
      <c r="J253" s="470"/>
      <c r="K253" s="470"/>
      <c r="L253" s="470"/>
      <c r="M253" s="470"/>
      <c r="N253" s="470"/>
      <c r="O253" s="470"/>
      <c r="P253" s="470"/>
      <c r="Q253" s="470"/>
      <c r="R253" s="470"/>
      <c r="S253" s="470"/>
      <c r="T253" s="470"/>
      <c r="U253" s="470"/>
      <c r="V253" s="470"/>
      <c r="W253" s="470"/>
      <c r="X253" s="470"/>
      <c r="Y253" s="470"/>
      <c r="Z253" s="470"/>
      <c r="AA253" s="470"/>
      <c r="AB253" s="470"/>
      <c r="AC253" s="470"/>
    </row>
    <row r="254" spans="2:32" x14ac:dyDescent="0.2">
      <c r="B254" s="472"/>
      <c r="C254" s="472"/>
      <c r="D254" s="472"/>
      <c r="E254" s="472"/>
      <c r="F254" s="480"/>
      <c r="G254" s="480"/>
      <c r="H254" s="480"/>
      <c r="I254" s="480"/>
      <c r="J254" s="480"/>
      <c r="K254" s="480"/>
      <c r="L254" s="480"/>
      <c r="M254" s="480"/>
      <c r="N254" s="480"/>
      <c r="O254" s="480"/>
      <c r="P254" s="480"/>
      <c r="Q254" s="480"/>
      <c r="R254" s="480"/>
      <c r="S254" s="480"/>
      <c r="T254" s="480"/>
      <c r="U254" s="480"/>
      <c r="V254" s="480"/>
      <c r="W254" s="480"/>
      <c r="X254" s="480"/>
      <c r="Y254" s="480"/>
      <c r="Z254" s="480"/>
      <c r="AA254" s="480"/>
      <c r="AB254" s="480"/>
      <c r="AC254" s="480"/>
    </row>
    <row r="255" spans="2:32" x14ac:dyDescent="0.2">
      <c r="B255" s="476"/>
      <c r="C255" s="476"/>
      <c r="D255" s="476"/>
      <c r="E255" s="476"/>
      <c r="F255" s="477"/>
      <c r="G255" s="471"/>
      <c r="H255" s="477"/>
      <c r="I255" s="471"/>
      <c r="J255" s="477"/>
      <c r="K255" s="471"/>
      <c r="L255" s="477"/>
      <c r="M255" s="471"/>
      <c r="N255" s="477"/>
      <c r="O255" s="471"/>
      <c r="P255" s="477"/>
      <c r="Q255" s="471"/>
      <c r="R255" s="477"/>
      <c r="S255" s="471"/>
      <c r="T255" s="477"/>
      <c r="U255" s="471"/>
      <c r="V255" s="477"/>
      <c r="W255" s="471"/>
      <c r="X255" s="477"/>
      <c r="Y255" s="471"/>
      <c r="Z255" s="475"/>
      <c r="AA255" s="471"/>
      <c r="AB255" s="478"/>
      <c r="AC255" s="471"/>
      <c r="AE255" s="137"/>
      <c r="AF255" s="135"/>
    </row>
    <row r="256" spans="2:32" ht="24.75" customHeight="1" x14ac:dyDescent="0.2">
      <c r="B256" s="476"/>
      <c r="C256" s="476"/>
      <c r="D256" s="476"/>
      <c r="E256" s="476"/>
      <c r="F256" s="477"/>
      <c r="G256" s="471"/>
      <c r="H256" s="477"/>
      <c r="I256" s="471"/>
      <c r="J256" s="477"/>
      <c r="K256" s="471"/>
      <c r="L256" s="477"/>
      <c r="M256" s="471"/>
      <c r="N256" s="477"/>
      <c r="O256" s="471"/>
      <c r="P256" s="477"/>
      <c r="Q256" s="471"/>
      <c r="R256" s="477"/>
      <c r="S256" s="471"/>
      <c r="T256" s="477"/>
      <c r="U256" s="471"/>
      <c r="V256" s="477"/>
      <c r="W256" s="471"/>
      <c r="X256" s="477"/>
      <c r="Y256" s="471"/>
      <c r="Z256" s="475"/>
      <c r="AA256" s="471"/>
      <c r="AB256" s="478"/>
      <c r="AC256" s="471"/>
      <c r="AE256" s="137"/>
      <c r="AF256" s="135"/>
    </row>
    <row r="257" spans="2:32" x14ac:dyDescent="0.2">
      <c r="B257" s="476"/>
      <c r="C257" s="476"/>
      <c r="D257" s="476"/>
      <c r="E257" s="476"/>
      <c r="F257" s="477"/>
      <c r="G257" s="471"/>
      <c r="H257" s="477"/>
      <c r="I257" s="471"/>
      <c r="J257" s="477"/>
      <c r="K257" s="471"/>
      <c r="L257" s="477"/>
      <c r="M257" s="471"/>
      <c r="N257" s="477"/>
      <c r="O257" s="471"/>
      <c r="P257" s="477"/>
      <c r="Q257" s="471"/>
      <c r="R257" s="477"/>
      <c r="S257" s="471"/>
      <c r="T257" s="477"/>
      <c r="U257" s="471"/>
      <c r="V257" s="477"/>
      <c r="W257" s="471"/>
      <c r="X257" s="477"/>
      <c r="Y257" s="471"/>
      <c r="Z257" s="475"/>
      <c r="AA257" s="471"/>
      <c r="AB257" s="478"/>
      <c r="AC257" s="471"/>
      <c r="AE257" s="137"/>
      <c r="AF257" s="135"/>
    </row>
    <row r="258" spans="2:32" x14ac:dyDescent="0.2">
      <c r="B258" s="476"/>
      <c r="C258" s="476"/>
      <c r="D258" s="476"/>
      <c r="E258" s="476"/>
      <c r="F258" s="477"/>
      <c r="G258" s="471"/>
      <c r="H258" s="477"/>
      <c r="I258" s="471"/>
      <c r="J258" s="477"/>
      <c r="K258" s="471"/>
      <c r="L258" s="477"/>
      <c r="M258" s="471"/>
      <c r="N258" s="477"/>
      <c r="O258" s="471"/>
      <c r="P258" s="477"/>
      <c r="Q258" s="471"/>
      <c r="R258" s="477"/>
      <c r="S258" s="471"/>
      <c r="T258" s="477"/>
      <c r="U258" s="471"/>
      <c r="V258" s="477"/>
      <c r="W258" s="471"/>
      <c r="X258" s="477"/>
      <c r="Y258" s="471"/>
      <c r="Z258" s="475"/>
      <c r="AA258" s="471"/>
      <c r="AB258" s="478"/>
      <c r="AC258" s="471"/>
      <c r="AE258" s="137"/>
      <c r="AF258" s="135"/>
    </row>
    <row r="259" spans="2:32" x14ac:dyDescent="0.2">
      <c r="B259" s="476"/>
      <c r="C259" s="476"/>
      <c r="D259" s="476"/>
      <c r="E259" s="476"/>
      <c r="F259" s="477"/>
      <c r="G259" s="471"/>
      <c r="H259" s="477"/>
      <c r="I259" s="471"/>
      <c r="J259" s="477"/>
      <c r="K259" s="471"/>
      <c r="L259" s="477"/>
      <c r="M259" s="471"/>
      <c r="N259" s="477"/>
      <c r="O259" s="471"/>
      <c r="P259" s="477"/>
      <c r="Q259" s="471"/>
      <c r="R259" s="477"/>
      <c r="S259" s="471"/>
      <c r="T259" s="477"/>
      <c r="U259" s="471"/>
      <c r="V259" s="477"/>
      <c r="W259" s="471"/>
      <c r="X259" s="477"/>
      <c r="Y259" s="471"/>
      <c r="Z259" s="482"/>
      <c r="AA259" s="471"/>
      <c r="AB259" s="478"/>
      <c r="AC259" s="471"/>
      <c r="AE259" s="137"/>
      <c r="AF259" s="135"/>
    </row>
    <row r="260" spans="2:32" x14ac:dyDescent="0.2">
      <c r="B260" s="476"/>
      <c r="C260" s="476"/>
      <c r="D260" s="476"/>
      <c r="E260" s="476"/>
      <c r="F260" s="477"/>
      <c r="G260" s="471"/>
      <c r="H260" s="477"/>
      <c r="I260" s="471"/>
      <c r="J260" s="477"/>
      <c r="K260" s="471"/>
      <c r="L260" s="477"/>
      <c r="M260" s="471"/>
      <c r="N260" s="477"/>
      <c r="O260" s="471"/>
      <c r="P260" s="477"/>
      <c r="Q260" s="471"/>
      <c r="R260" s="477"/>
      <c r="S260" s="471"/>
      <c r="T260" s="477"/>
      <c r="U260" s="471"/>
      <c r="V260" s="477"/>
      <c r="W260" s="471"/>
      <c r="X260" s="477"/>
      <c r="Y260" s="471"/>
      <c r="Z260" s="475"/>
      <c r="AA260" s="471"/>
      <c r="AB260" s="478"/>
      <c r="AC260" s="471"/>
      <c r="AE260" s="137"/>
      <c r="AF260" s="135"/>
    </row>
    <row r="261" spans="2:32" x14ac:dyDescent="0.2">
      <c r="B261" s="476"/>
      <c r="C261" s="476"/>
      <c r="D261" s="476"/>
      <c r="E261" s="476"/>
      <c r="F261" s="477"/>
      <c r="G261" s="471"/>
      <c r="H261" s="477"/>
      <c r="I261" s="471"/>
      <c r="J261" s="477"/>
      <c r="K261" s="471"/>
      <c r="L261" s="477"/>
      <c r="M261" s="471"/>
      <c r="N261" s="477"/>
      <c r="O261" s="471"/>
      <c r="P261" s="477"/>
      <c r="Q261" s="471"/>
      <c r="R261" s="477"/>
      <c r="S261" s="471"/>
      <c r="T261" s="477"/>
      <c r="U261" s="471"/>
      <c r="V261" s="477"/>
      <c r="W261" s="471"/>
      <c r="X261" s="477"/>
      <c r="Y261" s="471"/>
      <c r="Z261" s="475"/>
      <c r="AA261" s="471"/>
      <c r="AB261" s="478"/>
      <c r="AC261" s="471"/>
      <c r="AE261" s="137"/>
      <c r="AF261" s="135"/>
    </row>
    <row r="262" spans="2:32" ht="26.25" customHeight="1" x14ac:dyDescent="0.2">
      <c r="B262" s="476"/>
      <c r="C262" s="476"/>
      <c r="D262" s="476"/>
      <c r="E262" s="476"/>
      <c r="F262" s="477"/>
      <c r="G262" s="471"/>
      <c r="H262" s="477"/>
      <c r="I262" s="471"/>
      <c r="J262" s="477"/>
      <c r="K262" s="471"/>
      <c r="L262" s="477"/>
      <c r="M262" s="471"/>
      <c r="N262" s="477"/>
      <c r="O262" s="471"/>
      <c r="P262" s="477"/>
      <c r="Q262" s="471"/>
      <c r="R262" s="477"/>
      <c r="S262" s="471"/>
      <c r="T262" s="477"/>
      <c r="U262" s="471"/>
      <c r="V262" s="477"/>
      <c r="W262" s="471"/>
      <c r="X262" s="477"/>
      <c r="Y262" s="471"/>
      <c r="Z262" s="475"/>
      <c r="AA262" s="471"/>
      <c r="AB262" s="478"/>
      <c r="AC262" s="471"/>
      <c r="AE262" s="137"/>
      <c r="AF262" s="135"/>
    </row>
    <row r="263" spans="2:32" ht="21.75" customHeight="1" x14ac:dyDescent="0.2">
      <c r="B263" s="481"/>
      <c r="C263" s="481"/>
      <c r="D263" s="481"/>
      <c r="E263" s="481"/>
      <c r="F263" s="477"/>
      <c r="G263" s="471"/>
      <c r="H263" s="477"/>
      <c r="I263" s="471"/>
      <c r="J263" s="477"/>
      <c r="K263" s="471"/>
      <c r="L263" s="477"/>
      <c r="M263" s="471"/>
      <c r="N263" s="477"/>
      <c r="O263" s="471"/>
      <c r="P263" s="477"/>
      <c r="Q263" s="471"/>
      <c r="R263" s="477"/>
      <c r="S263" s="471"/>
      <c r="T263" s="477"/>
      <c r="U263" s="471"/>
      <c r="V263" s="477"/>
      <c r="W263" s="471"/>
      <c r="X263" s="477"/>
      <c r="Y263" s="471"/>
      <c r="Z263" s="475"/>
      <c r="AA263" s="471"/>
      <c r="AB263" s="478"/>
      <c r="AC263" s="471"/>
      <c r="AE263" s="137"/>
      <c r="AF263" s="135"/>
    </row>
    <row r="264" spans="2:32" x14ac:dyDescent="0.2">
      <c r="B264" s="481"/>
      <c r="C264" s="481"/>
      <c r="D264" s="481"/>
      <c r="E264" s="481"/>
      <c r="F264" s="477"/>
      <c r="G264" s="471"/>
      <c r="H264" s="477"/>
      <c r="I264" s="471"/>
      <c r="J264" s="477"/>
      <c r="K264" s="471"/>
      <c r="L264" s="477"/>
      <c r="M264" s="471"/>
      <c r="N264" s="477"/>
      <c r="O264" s="471"/>
      <c r="P264" s="477"/>
      <c r="Q264" s="471"/>
      <c r="R264" s="477"/>
      <c r="S264" s="471"/>
      <c r="T264" s="477"/>
      <c r="U264" s="471"/>
      <c r="V264" s="477"/>
      <c r="W264" s="471"/>
      <c r="X264" s="477"/>
      <c r="Y264" s="471"/>
      <c r="Z264" s="475"/>
      <c r="AA264" s="471"/>
      <c r="AB264" s="478"/>
      <c r="AC264" s="471"/>
      <c r="AE264" s="137"/>
      <c r="AF264" s="135"/>
    </row>
    <row r="265" spans="2:32" x14ac:dyDescent="0.2">
      <c r="B265" s="481"/>
      <c r="C265" s="481"/>
      <c r="D265" s="481"/>
      <c r="E265" s="481"/>
      <c r="F265" s="477"/>
      <c r="G265" s="471"/>
      <c r="H265" s="477"/>
      <c r="I265" s="471"/>
      <c r="J265" s="477"/>
      <c r="K265" s="471"/>
      <c r="L265" s="477"/>
      <c r="M265" s="471"/>
      <c r="N265" s="477"/>
      <c r="O265" s="471"/>
      <c r="P265" s="477"/>
      <c r="Q265" s="471"/>
      <c r="R265" s="477"/>
      <c r="S265" s="471"/>
      <c r="T265" s="477"/>
      <c r="U265" s="471"/>
      <c r="V265" s="477"/>
      <c r="W265" s="471"/>
      <c r="X265" s="477"/>
      <c r="Y265" s="471"/>
      <c r="Z265" s="475"/>
      <c r="AA265" s="471"/>
      <c r="AB265" s="478"/>
      <c r="AC265" s="471"/>
      <c r="AE265" s="137"/>
      <c r="AF265" s="135"/>
    </row>
    <row r="266" spans="2:32" x14ac:dyDescent="0.2">
      <c r="B266" s="481"/>
      <c r="C266" s="481"/>
      <c r="D266" s="481"/>
      <c r="E266" s="481"/>
      <c r="F266" s="477"/>
      <c r="G266" s="471"/>
      <c r="H266" s="477"/>
      <c r="I266" s="471"/>
      <c r="J266" s="477"/>
      <c r="K266" s="471"/>
      <c r="L266" s="477"/>
      <c r="M266" s="471"/>
      <c r="N266" s="477"/>
      <c r="O266" s="471"/>
      <c r="P266" s="477"/>
      <c r="Q266" s="471"/>
      <c r="R266" s="477"/>
      <c r="S266" s="471"/>
      <c r="T266" s="477"/>
      <c r="U266" s="471"/>
      <c r="V266" s="477"/>
      <c r="W266" s="471"/>
      <c r="X266" s="477"/>
      <c r="Y266" s="471"/>
      <c r="Z266" s="471"/>
      <c r="AA266" s="471"/>
      <c r="AB266" s="478"/>
      <c r="AC266" s="471"/>
      <c r="AE266" s="137"/>
      <c r="AF266" s="135"/>
    </row>
    <row r="267" spans="2:32" x14ac:dyDescent="0.2">
      <c r="B267" s="476"/>
      <c r="C267" s="476"/>
      <c r="D267" s="476"/>
      <c r="E267" s="476"/>
      <c r="F267" s="477"/>
      <c r="G267" s="471"/>
      <c r="H267" s="477"/>
      <c r="I267" s="471"/>
      <c r="J267" s="477"/>
      <c r="K267" s="471"/>
      <c r="L267" s="477"/>
      <c r="M267" s="471"/>
      <c r="N267" s="477"/>
      <c r="O267" s="471"/>
      <c r="P267" s="477"/>
      <c r="Q267" s="471"/>
      <c r="R267" s="477"/>
      <c r="S267" s="471"/>
      <c r="T267" s="477"/>
      <c r="U267" s="471"/>
      <c r="V267" s="477"/>
      <c r="W267" s="471"/>
      <c r="X267" s="477"/>
      <c r="Y267" s="471"/>
      <c r="Z267" s="475"/>
      <c r="AA267" s="471"/>
      <c r="AB267" s="478"/>
      <c r="AC267" s="471"/>
      <c r="AE267" s="137"/>
      <c r="AF267" s="135"/>
    </row>
    <row r="268" spans="2:32" x14ac:dyDescent="0.2">
      <c r="B268" s="476"/>
      <c r="C268" s="476"/>
      <c r="D268" s="476"/>
      <c r="E268" s="476"/>
      <c r="F268" s="477"/>
      <c r="G268" s="471"/>
      <c r="H268" s="477"/>
      <c r="I268" s="471"/>
      <c r="J268" s="477"/>
      <c r="K268" s="471"/>
      <c r="L268" s="477"/>
      <c r="M268" s="471"/>
      <c r="N268" s="477"/>
      <c r="O268" s="471"/>
      <c r="P268" s="477"/>
      <c r="Q268" s="471"/>
      <c r="R268" s="477"/>
      <c r="S268" s="471"/>
      <c r="T268" s="477"/>
      <c r="U268" s="471"/>
      <c r="V268" s="477"/>
      <c r="W268" s="471"/>
      <c r="X268" s="477"/>
      <c r="Y268" s="471"/>
      <c r="Z268" s="475"/>
      <c r="AA268" s="471"/>
      <c r="AB268" s="478"/>
      <c r="AC268" s="471"/>
      <c r="AE268" s="137"/>
      <c r="AF268" s="135"/>
    </row>
    <row r="269" spans="2:32" x14ac:dyDescent="0.2">
      <c r="B269" s="476"/>
      <c r="C269" s="476"/>
      <c r="D269" s="476"/>
      <c r="E269" s="476"/>
      <c r="F269" s="477"/>
      <c r="G269" s="471"/>
      <c r="H269" s="477"/>
      <c r="I269" s="471"/>
      <c r="J269" s="477"/>
      <c r="K269" s="471"/>
      <c r="L269" s="477"/>
      <c r="M269" s="471"/>
      <c r="N269" s="477"/>
      <c r="O269" s="471"/>
      <c r="P269" s="477"/>
      <c r="Q269" s="471"/>
      <c r="R269" s="477"/>
      <c r="S269" s="471"/>
      <c r="T269" s="477"/>
      <c r="U269" s="471"/>
      <c r="V269" s="477"/>
      <c r="W269" s="471"/>
      <c r="X269" s="477"/>
      <c r="Y269" s="471"/>
      <c r="Z269" s="475"/>
      <c r="AA269" s="471"/>
      <c r="AB269" s="478"/>
      <c r="AC269" s="471"/>
      <c r="AE269" s="137"/>
      <c r="AF269" s="135"/>
    </row>
    <row r="270" spans="2:32" x14ac:dyDescent="0.2">
      <c r="B270" s="476"/>
      <c r="C270" s="476"/>
      <c r="D270" s="476"/>
      <c r="E270" s="476"/>
      <c r="F270" s="477"/>
      <c r="G270" s="471"/>
      <c r="H270" s="477"/>
      <c r="I270" s="471"/>
      <c r="J270" s="477"/>
      <c r="K270" s="471"/>
      <c r="L270" s="477"/>
      <c r="M270" s="471"/>
      <c r="N270" s="477"/>
      <c r="O270" s="471"/>
      <c r="P270" s="477"/>
      <c r="Q270" s="471"/>
      <c r="R270" s="477"/>
      <c r="S270" s="471"/>
      <c r="T270" s="477"/>
      <c r="U270" s="471"/>
      <c r="V270" s="477"/>
      <c r="W270" s="471"/>
      <c r="X270" s="477"/>
      <c r="Y270" s="471"/>
      <c r="Z270" s="475"/>
      <c r="AA270" s="471"/>
      <c r="AB270" s="478"/>
      <c r="AC270" s="471"/>
      <c r="AE270" s="137"/>
      <c r="AF270" s="135"/>
    </row>
    <row r="271" spans="2:32" ht="23.25" customHeight="1" x14ac:dyDescent="0.2">
      <c r="B271" s="476"/>
      <c r="C271" s="476"/>
      <c r="D271" s="476"/>
      <c r="E271" s="476"/>
      <c r="F271" s="477"/>
      <c r="G271" s="471"/>
      <c r="H271" s="477"/>
      <c r="I271" s="471"/>
      <c r="J271" s="477"/>
      <c r="K271" s="471"/>
      <c r="L271" s="477"/>
      <c r="M271" s="471"/>
      <c r="N271" s="477"/>
      <c r="O271" s="471"/>
      <c r="P271" s="477"/>
      <c r="Q271" s="471"/>
      <c r="R271" s="477"/>
      <c r="S271" s="471"/>
      <c r="T271" s="477"/>
      <c r="U271" s="471"/>
      <c r="V271" s="477"/>
      <c r="W271" s="471"/>
      <c r="X271" s="477"/>
      <c r="Y271" s="471"/>
      <c r="Z271" s="475"/>
      <c r="AA271" s="471"/>
      <c r="AB271" s="478"/>
      <c r="AC271" s="471"/>
      <c r="AE271" s="137"/>
      <c r="AF271" s="135"/>
    </row>
    <row r="272" spans="2:32" x14ac:dyDescent="0.2">
      <c r="B272" s="476"/>
      <c r="C272" s="476"/>
      <c r="D272" s="476"/>
      <c r="E272" s="476"/>
      <c r="F272" s="477"/>
      <c r="G272" s="471"/>
      <c r="H272" s="477"/>
      <c r="I272" s="471"/>
      <c r="J272" s="477"/>
      <c r="K272" s="471"/>
      <c r="L272" s="477"/>
      <c r="M272" s="471"/>
      <c r="N272" s="477"/>
      <c r="O272" s="471"/>
      <c r="P272" s="477"/>
      <c r="Q272" s="471"/>
      <c r="R272" s="477"/>
      <c r="S272" s="471"/>
      <c r="T272" s="477"/>
      <c r="U272" s="471"/>
      <c r="V272" s="477"/>
      <c r="W272" s="471"/>
      <c r="X272" s="477"/>
      <c r="Y272" s="471"/>
      <c r="Z272" s="475"/>
      <c r="AA272" s="471"/>
      <c r="AB272" s="478"/>
      <c r="AC272" s="471"/>
      <c r="AE272" s="137"/>
      <c r="AF272" s="135"/>
    </row>
    <row r="273" spans="2:42" x14ac:dyDescent="0.2">
      <c r="B273" s="476"/>
      <c r="C273" s="476"/>
      <c r="D273" s="476"/>
      <c r="E273" s="476"/>
      <c r="F273" s="477"/>
      <c r="G273" s="471"/>
      <c r="H273" s="477"/>
      <c r="I273" s="471"/>
      <c r="J273" s="477"/>
      <c r="K273" s="471"/>
      <c r="L273" s="477"/>
      <c r="M273" s="471"/>
      <c r="N273" s="477"/>
      <c r="O273" s="471"/>
      <c r="P273" s="477"/>
      <c r="Q273" s="471"/>
      <c r="R273" s="477"/>
      <c r="S273" s="471"/>
      <c r="T273" s="477"/>
      <c r="U273" s="471"/>
      <c r="V273" s="477"/>
      <c r="W273" s="471"/>
      <c r="X273" s="477"/>
      <c r="Y273" s="471"/>
      <c r="Z273" s="475"/>
      <c r="AA273" s="471"/>
      <c r="AB273" s="478"/>
      <c r="AC273" s="471"/>
      <c r="AE273" s="137"/>
      <c r="AF273" s="135"/>
    </row>
    <row r="274" spans="2:42" ht="23.25" customHeight="1" x14ac:dyDescent="0.2">
      <c r="B274" s="476"/>
      <c r="C274" s="476"/>
      <c r="D274" s="476"/>
      <c r="E274" s="476"/>
      <c r="F274" s="477"/>
      <c r="G274" s="471"/>
      <c r="H274" s="477"/>
      <c r="I274" s="471"/>
      <c r="J274" s="477"/>
      <c r="K274" s="471"/>
      <c r="L274" s="477"/>
      <c r="M274" s="471"/>
      <c r="N274" s="477"/>
      <c r="O274" s="471"/>
      <c r="P274" s="477"/>
      <c r="Q274" s="471"/>
      <c r="R274" s="477"/>
      <c r="S274" s="471"/>
      <c r="T274" s="477"/>
      <c r="U274" s="471"/>
      <c r="V274" s="477"/>
      <c r="W274" s="471"/>
      <c r="X274" s="477"/>
      <c r="Y274" s="471"/>
      <c r="Z274" s="475"/>
      <c r="AA274" s="471"/>
      <c r="AB274" s="478"/>
      <c r="AC274" s="471"/>
      <c r="AE274" s="137"/>
      <c r="AF274" s="135"/>
    </row>
    <row r="275" spans="2:42" x14ac:dyDescent="0.2">
      <c r="B275" s="476"/>
      <c r="C275" s="476"/>
      <c r="D275" s="476"/>
      <c r="E275" s="476"/>
      <c r="F275" s="477"/>
      <c r="G275" s="471"/>
      <c r="H275" s="477"/>
      <c r="I275" s="471"/>
      <c r="J275" s="477"/>
      <c r="K275" s="471"/>
      <c r="L275" s="477"/>
      <c r="M275" s="471"/>
      <c r="N275" s="477"/>
      <c r="O275" s="471"/>
      <c r="P275" s="477"/>
      <c r="Q275" s="471"/>
      <c r="R275" s="477"/>
      <c r="S275" s="471"/>
      <c r="T275" s="477"/>
      <c r="U275" s="471"/>
      <c r="V275" s="477"/>
      <c r="W275" s="471"/>
      <c r="X275" s="477"/>
      <c r="Y275" s="471"/>
      <c r="Z275" s="475"/>
      <c r="AA275" s="471"/>
      <c r="AB275" s="478"/>
      <c r="AC275" s="471"/>
      <c r="AE275" s="137"/>
      <c r="AF275" s="135"/>
    </row>
    <row r="276" spans="2:42" x14ac:dyDescent="0.2">
      <c r="B276" s="479"/>
      <c r="C276" s="479"/>
      <c r="D276" s="479"/>
      <c r="E276" s="479"/>
      <c r="F276" s="479"/>
      <c r="G276" s="479"/>
      <c r="H276" s="479"/>
      <c r="I276" s="479"/>
      <c r="J276" s="479"/>
      <c r="K276" s="479"/>
      <c r="L276" s="479"/>
      <c r="M276" s="479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64"/>
      <c r="C277" s="264"/>
      <c r="D277" s="264"/>
      <c r="E277" s="264"/>
      <c r="F277" s="264"/>
      <c r="G277" s="264"/>
      <c r="H277" s="264"/>
      <c r="I277" s="264"/>
      <c r="J277" s="264"/>
      <c r="K277" s="264"/>
      <c r="L277" s="264"/>
      <c r="M277" s="264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70"/>
      <c r="C280" s="470"/>
      <c r="D280" s="470"/>
      <c r="E280" s="470"/>
      <c r="F280" s="470"/>
      <c r="G280" s="470"/>
      <c r="H280" s="470"/>
      <c r="I280" s="470"/>
      <c r="J280" s="470"/>
      <c r="K280" s="470"/>
      <c r="L280" s="470"/>
      <c r="M280" s="470"/>
      <c r="N280" s="470"/>
      <c r="O280" s="470"/>
      <c r="P280" s="470"/>
      <c r="Q280" s="470"/>
      <c r="R280" s="470"/>
      <c r="S280" s="470"/>
      <c r="T280" s="470"/>
      <c r="U280" s="470"/>
      <c r="V280" s="470"/>
      <c r="W280" s="470"/>
      <c r="X280" s="470"/>
      <c r="Y280" s="470"/>
      <c r="Z280" s="470"/>
      <c r="AA280" s="470"/>
      <c r="AB280" s="470"/>
      <c r="AC280" s="470"/>
    </row>
    <row r="281" spans="2:42" x14ac:dyDescent="0.2">
      <c r="B281" s="470"/>
      <c r="C281" s="470"/>
      <c r="D281" s="470"/>
      <c r="E281" s="470"/>
      <c r="F281" s="470"/>
      <c r="G281" s="470"/>
      <c r="H281" s="470"/>
      <c r="I281" s="470"/>
      <c r="J281" s="470"/>
      <c r="K281" s="470"/>
      <c r="L281" s="470"/>
      <c r="M281" s="470"/>
      <c r="N281" s="470"/>
      <c r="O281" s="470"/>
      <c r="P281" s="470"/>
      <c r="Q281" s="470"/>
      <c r="R281" s="470"/>
      <c r="S281" s="470"/>
      <c r="T281" s="470"/>
      <c r="U281" s="470"/>
      <c r="V281" s="470"/>
      <c r="W281" s="470"/>
      <c r="X281" s="470"/>
      <c r="Y281" s="470"/>
      <c r="Z281" s="470"/>
      <c r="AA281" s="470"/>
      <c r="AB281" s="470"/>
      <c r="AC281" s="470"/>
      <c r="AE281" s="138"/>
      <c r="AF281" s="105"/>
      <c r="AG281" s="105"/>
      <c r="AH281" s="105"/>
    </row>
    <row r="282" spans="2:42" x14ac:dyDescent="0.2">
      <c r="B282" s="468"/>
      <c r="C282" s="468"/>
      <c r="D282" s="468"/>
      <c r="E282" s="468"/>
      <c r="F282" s="480"/>
      <c r="G282" s="480"/>
      <c r="H282" s="480"/>
      <c r="I282" s="480"/>
      <c r="J282" s="480"/>
      <c r="K282" s="480"/>
      <c r="L282" s="480"/>
      <c r="M282" s="480"/>
      <c r="N282" s="480"/>
      <c r="O282" s="480"/>
      <c r="P282" s="480"/>
      <c r="Q282" s="480"/>
      <c r="R282" s="480"/>
      <c r="S282" s="480"/>
      <c r="T282" s="480"/>
      <c r="U282" s="480"/>
      <c r="V282" s="480"/>
      <c r="W282" s="480"/>
      <c r="X282" s="480"/>
      <c r="Y282" s="480"/>
      <c r="Z282" s="480"/>
      <c r="AA282" s="480"/>
      <c r="AB282" s="480"/>
      <c r="AC282" s="480"/>
      <c r="AE282" s="138"/>
      <c r="AF282" s="105"/>
      <c r="AG282" s="105"/>
      <c r="AH282" s="105"/>
      <c r="AI282" s="474"/>
      <c r="AJ282" s="474"/>
      <c r="AK282" s="475"/>
      <c r="AL282" s="475"/>
      <c r="AM282" s="475"/>
      <c r="AN282" s="475"/>
      <c r="AO282" s="471"/>
      <c r="AP282" s="471"/>
    </row>
    <row r="283" spans="2:42" x14ac:dyDescent="0.2">
      <c r="B283" s="466"/>
      <c r="C283" s="466"/>
      <c r="D283" s="466"/>
      <c r="E283" s="466"/>
      <c r="F283" s="471"/>
      <c r="G283" s="471"/>
      <c r="H283" s="471"/>
      <c r="I283" s="471"/>
      <c r="J283" s="471"/>
      <c r="K283" s="471"/>
      <c r="L283" s="471"/>
      <c r="M283" s="471"/>
      <c r="N283" s="471"/>
      <c r="O283" s="471"/>
      <c r="P283" s="471"/>
      <c r="Q283" s="471"/>
      <c r="R283" s="471"/>
      <c r="S283" s="471"/>
      <c r="T283" s="471"/>
      <c r="U283" s="471"/>
      <c r="V283" s="471"/>
      <c r="W283" s="471"/>
      <c r="X283" s="471"/>
      <c r="Y283" s="471"/>
      <c r="Z283" s="471"/>
      <c r="AA283" s="471"/>
      <c r="AB283" s="471"/>
      <c r="AC283" s="471"/>
      <c r="AE283" s="138"/>
      <c r="AF283" s="105"/>
      <c r="AG283" s="105"/>
      <c r="AH283" s="105"/>
      <c r="AI283" s="474"/>
      <c r="AJ283" s="474"/>
      <c r="AK283" s="475"/>
      <c r="AL283" s="475"/>
      <c r="AM283" s="475"/>
      <c r="AN283" s="475"/>
      <c r="AO283" s="471"/>
      <c r="AP283" s="471"/>
    </row>
    <row r="284" spans="2:42" x14ac:dyDescent="0.2">
      <c r="B284" s="466"/>
      <c r="C284" s="466"/>
      <c r="D284" s="466"/>
      <c r="E284" s="466"/>
      <c r="F284" s="471"/>
      <c r="G284" s="471"/>
      <c r="H284" s="471"/>
      <c r="I284" s="471"/>
      <c r="J284" s="471"/>
      <c r="K284" s="471"/>
      <c r="L284" s="471"/>
      <c r="M284" s="471"/>
      <c r="N284" s="471"/>
      <c r="O284" s="471"/>
      <c r="P284" s="471"/>
      <c r="Q284" s="471"/>
      <c r="R284" s="471"/>
      <c r="S284" s="471"/>
      <c r="T284" s="471"/>
      <c r="U284" s="471"/>
      <c r="V284" s="471"/>
      <c r="W284" s="471"/>
      <c r="X284" s="471"/>
      <c r="Y284" s="471"/>
      <c r="Z284" s="471"/>
      <c r="AA284" s="471"/>
      <c r="AB284" s="471"/>
      <c r="AC284" s="471"/>
      <c r="AE284" s="138"/>
      <c r="AF284" s="105"/>
      <c r="AG284" s="105"/>
      <c r="AH284" s="105"/>
      <c r="AI284" s="474"/>
      <c r="AJ284" s="474"/>
      <c r="AK284" s="475"/>
      <c r="AL284" s="475"/>
      <c r="AM284" s="475"/>
      <c r="AN284" s="475"/>
      <c r="AO284" s="471"/>
      <c r="AP284" s="471"/>
    </row>
    <row r="285" spans="2:42" x14ac:dyDescent="0.2">
      <c r="B285" s="466"/>
      <c r="C285" s="466"/>
      <c r="D285" s="466"/>
      <c r="E285" s="466"/>
      <c r="F285" s="471"/>
      <c r="G285" s="471"/>
      <c r="H285" s="471"/>
      <c r="I285" s="471"/>
      <c r="J285" s="471"/>
      <c r="K285" s="471"/>
      <c r="L285" s="471"/>
      <c r="M285" s="471"/>
      <c r="N285" s="471"/>
      <c r="O285" s="471"/>
      <c r="P285" s="471"/>
      <c r="Q285" s="471"/>
      <c r="R285" s="471"/>
      <c r="S285" s="471"/>
      <c r="T285" s="471"/>
      <c r="U285" s="471"/>
      <c r="V285" s="471"/>
      <c r="W285" s="471"/>
      <c r="X285" s="471"/>
      <c r="Y285" s="471"/>
      <c r="Z285" s="471"/>
      <c r="AA285" s="471"/>
      <c r="AB285" s="471"/>
      <c r="AC285" s="471"/>
      <c r="AE285" s="138"/>
      <c r="AF285" s="105"/>
      <c r="AG285" s="105"/>
      <c r="AH285" s="105"/>
      <c r="AI285" s="474"/>
      <c r="AJ285" s="474"/>
      <c r="AK285" s="475"/>
      <c r="AL285" s="475"/>
      <c r="AM285" s="475"/>
      <c r="AN285" s="475"/>
      <c r="AO285" s="471"/>
      <c r="AP285" s="471"/>
    </row>
    <row r="286" spans="2:42" x14ac:dyDescent="0.2">
      <c r="B286" s="466"/>
      <c r="C286" s="466"/>
      <c r="D286" s="466"/>
      <c r="E286" s="466"/>
      <c r="F286" s="471"/>
      <c r="G286" s="471"/>
      <c r="H286" s="471"/>
      <c r="I286" s="471"/>
      <c r="J286" s="471"/>
      <c r="K286" s="471"/>
      <c r="L286" s="471"/>
      <c r="M286" s="471"/>
      <c r="N286" s="471"/>
      <c r="O286" s="471"/>
      <c r="P286" s="471"/>
      <c r="Q286" s="471"/>
      <c r="R286" s="471"/>
      <c r="S286" s="471"/>
      <c r="T286" s="471"/>
      <c r="U286" s="471"/>
      <c r="V286" s="471"/>
      <c r="W286" s="471"/>
      <c r="X286" s="471"/>
      <c r="Y286" s="471"/>
      <c r="Z286" s="471"/>
      <c r="AA286" s="471"/>
      <c r="AB286" s="471"/>
      <c r="AC286" s="471"/>
      <c r="AE286" s="138"/>
      <c r="AF286" s="105"/>
      <c r="AG286" s="105"/>
      <c r="AH286" s="105"/>
      <c r="AI286" s="474"/>
      <c r="AJ286" s="474"/>
      <c r="AK286" s="475"/>
      <c r="AL286" s="475"/>
      <c r="AM286" s="475"/>
      <c r="AN286" s="475"/>
      <c r="AO286" s="471"/>
      <c r="AP286" s="471"/>
    </row>
    <row r="287" spans="2:42" x14ac:dyDescent="0.2">
      <c r="B287" s="466"/>
      <c r="C287" s="466"/>
      <c r="D287" s="466"/>
      <c r="E287" s="466"/>
      <c r="F287" s="471"/>
      <c r="G287" s="471"/>
      <c r="H287" s="471"/>
      <c r="I287" s="471"/>
      <c r="J287" s="471"/>
      <c r="K287" s="471"/>
      <c r="L287" s="471"/>
      <c r="M287" s="471"/>
      <c r="N287" s="471"/>
      <c r="O287" s="471"/>
      <c r="P287" s="471"/>
      <c r="Q287" s="471"/>
      <c r="R287" s="471"/>
      <c r="S287" s="471"/>
      <c r="T287" s="471"/>
      <c r="U287" s="471"/>
      <c r="V287" s="471"/>
      <c r="W287" s="471"/>
      <c r="X287" s="471"/>
      <c r="Y287" s="471"/>
      <c r="Z287" s="471"/>
      <c r="AA287" s="471"/>
      <c r="AB287" s="471"/>
      <c r="AC287" s="471"/>
      <c r="AE287" s="473"/>
      <c r="AF287" s="473"/>
      <c r="AG287" s="473"/>
      <c r="AH287" s="473"/>
      <c r="AI287" s="474"/>
      <c r="AJ287" s="474"/>
      <c r="AK287" s="475"/>
      <c r="AL287" s="475"/>
      <c r="AM287" s="475"/>
      <c r="AN287" s="475"/>
      <c r="AO287" s="471"/>
      <c r="AP287" s="471"/>
    </row>
    <row r="288" spans="2:42" x14ac:dyDescent="0.2">
      <c r="B288" s="466"/>
      <c r="C288" s="466"/>
      <c r="D288" s="466"/>
      <c r="E288" s="466"/>
      <c r="F288" s="471"/>
      <c r="G288" s="471"/>
      <c r="H288" s="471"/>
      <c r="I288" s="471"/>
      <c r="J288" s="471"/>
      <c r="K288" s="471"/>
      <c r="L288" s="471"/>
      <c r="M288" s="471"/>
      <c r="N288" s="471"/>
      <c r="O288" s="471"/>
      <c r="P288" s="471"/>
      <c r="Q288" s="471"/>
      <c r="R288" s="471"/>
      <c r="S288" s="471"/>
      <c r="T288" s="471"/>
      <c r="U288" s="471"/>
      <c r="V288" s="471"/>
      <c r="W288" s="471"/>
      <c r="X288" s="471"/>
      <c r="Y288" s="471"/>
      <c r="Z288" s="471"/>
      <c r="AA288" s="471"/>
      <c r="AB288" s="471"/>
      <c r="AC288" s="471"/>
      <c r="AF288" s="472"/>
      <c r="AG288" s="472"/>
    </row>
    <row r="289" spans="2:29" x14ac:dyDescent="0.2">
      <c r="B289" s="469"/>
      <c r="C289" s="469"/>
      <c r="D289" s="469"/>
      <c r="E289" s="469"/>
      <c r="F289" s="472"/>
      <c r="G289" s="472"/>
      <c r="H289" s="469"/>
      <c r="I289" s="469"/>
      <c r="J289" s="469"/>
      <c r="K289" s="469"/>
      <c r="L289" s="469"/>
      <c r="M289" s="469"/>
      <c r="N289" s="469"/>
      <c r="O289" s="469"/>
      <c r="P289" s="469"/>
      <c r="Q289" s="469"/>
      <c r="R289" s="469"/>
      <c r="S289" s="469"/>
      <c r="T289" s="469"/>
      <c r="U289" s="469"/>
      <c r="V289" s="469"/>
      <c r="W289" s="469"/>
      <c r="X289" s="469"/>
      <c r="Y289" s="469"/>
      <c r="Z289" s="469"/>
      <c r="AA289" s="469"/>
      <c r="AB289" s="469"/>
      <c r="AC289" s="469"/>
    </row>
    <row r="296" spans="2:29" ht="12.75" customHeight="1" x14ac:dyDescent="0.2">
      <c r="B296" s="470"/>
      <c r="C296" s="470"/>
      <c r="D296" s="470"/>
      <c r="E296" s="470"/>
      <c r="F296" s="470"/>
      <c r="G296" s="470"/>
      <c r="H296" s="78"/>
    </row>
    <row r="297" spans="2:29" x14ac:dyDescent="0.2">
      <c r="B297" s="470"/>
      <c r="C297" s="470"/>
      <c r="D297" s="470"/>
      <c r="E297" s="470"/>
      <c r="F297" s="470"/>
      <c r="G297" s="470"/>
      <c r="H297" s="78"/>
    </row>
    <row r="298" spans="2:29" x14ac:dyDescent="0.2">
      <c r="B298" s="468"/>
      <c r="C298" s="468"/>
      <c r="D298" s="468"/>
      <c r="E298" s="468"/>
      <c r="F298" s="469"/>
      <c r="G298" s="469"/>
      <c r="H298" s="78"/>
    </row>
    <row r="299" spans="2:29" x14ac:dyDescent="0.2">
      <c r="B299" s="466"/>
      <c r="C299" s="466"/>
      <c r="D299" s="466"/>
      <c r="E299" s="466"/>
      <c r="F299" s="467"/>
      <c r="G299" s="467"/>
    </row>
    <row r="300" spans="2:29" x14ac:dyDescent="0.2">
      <c r="B300" s="466"/>
      <c r="C300" s="466"/>
      <c r="D300" s="466"/>
      <c r="E300" s="466"/>
      <c r="F300" s="467"/>
      <c r="G300" s="467"/>
    </row>
    <row r="301" spans="2:29" x14ac:dyDescent="0.2">
      <c r="B301" s="466"/>
      <c r="C301" s="466"/>
      <c r="D301" s="466"/>
      <c r="E301" s="466"/>
      <c r="F301" s="467"/>
      <c r="G301" s="467"/>
    </row>
    <row r="302" spans="2:29" x14ac:dyDescent="0.2">
      <c r="B302" s="466"/>
      <c r="C302" s="466"/>
      <c r="D302" s="466"/>
      <c r="E302" s="466"/>
      <c r="F302" s="467"/>
      <c r="G302" s="467"/>
    </row>
    <row r="303" spans="2:29" x14ac:dyDescent="0.2">
      <c r="B303" s="466"/>
      <c r="C303" s="466"/>
      <c r="D303" s="466"/>
      <c r="E303" s="466"/>
      <c r="F303" s="467"/>
      <c r="G303" s="467"/>
    </row>
    <row r="304" spans="2:29" x14ac:dyDescent="0.2">
      <c r="B304" s="466"/>
      <c r="C304" s="466"/>
      <c r="D304" s="466"/>
      <c r="E304" s="466"/>
      <c r="F304" s="467"/>
      <c r="G304" s="467"/>
    </row>
    <row r="305" spans="2:7" x14ac:dyDescent="0.2">
      <c r="B305" s="468"/>
      <c r="C305" s="468"/>
      <c r="D305" s="468"/>
      <c r="E305" s="468"/>
      <c r="F305" s="469"/>
      <c r="G305" s="469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31"/>
      <c r="C3" s="531"/>
      <c r="D3" s="531"/>
      <c r="E3" s="105"/>
      <c r="F3" s="105"/>
      <c r="G3" s="105"/>
      <c r="H3" s="105"/>
      <c r="I3" s="105"/>
      <c r="J3" s="105"/>
      <c r="K3" s="105"/>
      <c r="L3" s="105"/>
      <c r="M3" s="470"/>
      <c r="N3" s="470"/>
      <c r="O3" s="470"/>
      <c r="P3" s="470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70"/>
      <c r="N4" s="470"/>
      <c r="O4" s="470"/>
      <c r="P4" s="470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8"/>
      <c r="N5" s="468"/>
      <c r="O5" s="468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6"/>
      <c r="N6" s="466"/>
      <c r="O6" s="466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6"/>
      <c r="N7" s="466"/>
      <c r="O7" s="466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6"/>
      <c r="N8" s="466"/>
      <c r="O8" s="466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6"/>
      <c r="N9" s="466"/>
      <c r="O9" s="466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6"/>
      <c r="N10" s="466"/>
      <c r="O10" s="466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6"/>
      <c r="N11" s="466"/>
      <c r="O11" s="466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8"/>
      <c r="N12" s="468"/>
      <c r="O12" s="468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 JULIO2019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2019-09-10T13:23:58Z</dcterms:modified>
</cp:coreProperties>
</file>